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explo\Desktop\"/>
    </mc:Choice>
  </mc:AlternateContent>
  <xr:revisionPtr revIDLastSave="0" documentId="8_{2C3ECCA2-A78A-4655-98DE-32F407D07945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Uno-Dos" sheetId="2" r:id="rId1"/>
    <sheet name="Tres" sheetId="3" r:id="rId2"/>
    <sheet name="Cuatro" sheetId="4" r:id="rId3"/>
    <sheet name="Cinco" sheetId="5" r:id="rId4"/>
  </sheets>
  <externalReferences>
    <externalReference r:id="rId5"/>
    <externalReference r:id="rId6"/>
  </externalReferences>
  <calcPr calcId="181029"/>
</workbook>
</file>

<file path=xl/calcChain.xml><?xml version="1.0" encoding="utf-8"?>
<calcChain xmlns="http://schemas.openxmlformats.org/spreadsheetml/2006/main">
  <c r="G34" i="3" l="1"/>
  <c r="G35" i="3"/>
  <c r="G36" i="3"/>
  <c r="G37" i="3"/>
  <c r="G38" i="3"/>
  <c r="G39" i="3"/>
  <c r="G40" i="3"/>
  <c r="G41" i="3"/>
  <c r="F23" i="3" l="1"/>
  <c r="F18" i="3"/>
  <c r="C5" i="3"/>
  <c r="G4" i="3"/>
  <c r="F42" i="3" l="1"/>
  <c r="E42" i="3"/>
  <c r="G42" i="3" l="1"/>
</calcChain>
</file>

<file path=xl/sharedStrings.xml><?xml version="1.0" encoding="utf-8"?>
<sst xmlns="http://schemas.openxmlformats.org/spreadsheetml/2006/main" count="333" uniqueCount="257">
  <si>
    <t>MATRIZ DE INFORMACIÓN MINIMA PARA INFORME PARCIAL DE RENDICIÓN DE CUENTAS AL CIUDADANO</t>
  </si>
  <si>
    <t>Institución:</t>
  </si>
  <si>
    <t>Priorización</t>
  </si>
  <si>
    <t>1°</t>
  </si>
  <si>
    <t>2°</t>
  </si>
  <si>
    <t>3°</t>
  </si>
  <si>
    <t>Mes</t>
  </si>
  <si>
    <t>Enlace SENAC</t>
  </si>
  <si>
    <t>Cantidad de Consultas</t>
  </si>
  <si>
    <t>Respondidos</t>
  </si>
  <si>
    <t>No Respondidos</t>
  </si>
  <si>
    <t>Enlace Ministerio de Justicia</t>
  </si>
  <si>
    <t>N°</t>
  </si>
  <si>
    <t>Descripción</t>
  </si>
  <si>
    <t>Objetivo</t>
  </si>
  <si>
    <t>Metas</t>
  </si>
  <si>
    <t>Población Beneficiaria</t>
  </si>
  <si>
    <t>Valor de Inversión</t>
  </si>
  <si>
    <t>Porcentaje de Ejecución</t>
  </si>
  <si>
    <t>Evidencias</t>
  </si>
  <si>
    <t>De Gestión</t>
  </si>
  <si>
    <t>Externas</t>
  </si>
  <si>
    <t>Otras</t>
  </si>
  <si>
    <t>Resultados Logrados</t>
  </si>
  <si>
    <t>Evidencia (Informe de Avance de Metas - SPR)</t>
  </si>
  <si>
    <t>Objeto</t>
  </si>
  <si>
    <t>Proveedor Adjudicado</t>
  </si>
  <si>
    <t>Enlace DNCP</t>
  </si>
  <si>
    <t>Rubro</t>
  </si>
  <si>
    <t>Presupuestado</t>
  </si>
  <si>
    <t>Ejecutado</t>
  </si>
  <si>
    <t>Saldos</t>
  </si>
  <si>
    <t>Descripción del Fortalecimiento</t>
  </si>
  <si>
    <t>Costo de Inversión</t>
  </si>
  <si>
    <t>Descripción del Beneficio</t>
  </si>
  <si>
    <t>Evidencia</t>
  </si>
  <si>
    <t>Denominación</t>
  </si>
  <si>
    <t>Dependencia Responsable del Canal de Participación</t>
  </si>
  <si>
    <t>Evidencia (Página Web, Buzón de SQR, Etc.)</t>
  </si>
  <si>
    <t>Propuesta de Mejora</t>
  </si>
  <si>
    <t>Canal Utilizado</t>
  </si>
  <si>
    <t>Acción o Medida tomada por OEE</t>
  </si>
  <si>
    <t>Observaciones</t>
  </si>
  <si>
    <t>Estado</t>
  </si>
  <si>
    <t>Periodo de Informe:</t>
  </si>
  <si>
    <t>Misión Institucional:</t>
  </si>
  <si>
    <t>Evidencias (Enlace del documento)</t>
  </si>
  <si>
    <t>Tema/Descripción</t>
  </si>
  <si>
    <t>Vinculación, POI, PEI, PND,ODS.</t>
  </si>
  <si>
    <t>Nivel de Cumplimiento %</t>
  </si>
  <si>
    <t>Enlace de la S.F.P.-</t>
  </si>
  <si>
    <t>Nivel de  Cumplimiento %</t>
  </si>
  <si>
    <t>Financiera</t>
  </si>
  <si>
    <t>4.7. Contrataciones realizadas.-</t>
  </si>
  <si>
    <t>Estado de Ejecución - Finiquitado</t>
  </si>
  <si>
    <t>Valor Contrato</t>
  </si>
  <si>
    <t>Sub.rubro</t>
  </si>
  <si>
    <t>Evidedncias (Enlace Ley N° 5.189/14)</t>
  </si>
  <si>
    <t>Ticket N°</t>
  </si>
  <si>
    <t>Auditoria Financiera</t>
  </si>
  <si>
    <t>N° de Informe</t>
  </si>
  <si>
    <t xml:space="preserve">N° </t>
  </si>
  <si>
    <t>Informe de Referencia</t>
  </si>
  <si>
    <t>Hoja N° 01.-</t>
  </si>
  <si>
    <t>Hoja N° 02.-</t>
  </si>
  <si>
    <t>Hoja N° 04.-</t>
  </si>
  <si>
    <t>Hoja N° 05.-</t>
  </si>
  <si>
    <t>Evidencia (Adjuntar Documento).-</t>
  </si>
  <si>
    <t>Fecha de Ingreso</t>
  </si>
  <si>
    <t>Auditoria Externa</t>
  </si>
  <si>
    <t>Auditoria de Gestión</t>
  </si>
  <si>
    <t>Evidencia (Enlace Ley 5.282/14)</t>
  </si>
  <si>
    <t>Planes de Mejoramiento eleborados en el Trimestre</t>
  </si>
  <si>
    <t>Petróleos Paraguayos (PETROPAR)</t>
  </si>
  <si>
    <t>“Suministrar hidrocarburos y biocombustibles con énfasis en el cuidado del medio ambiente, administrando racionalmente sus recursos con innovación y calidad, a fin de satisfacer los requerimientos del mercado nacional conforme a las regulaciones vigentes, en línea con las políticas de Estado, contribuyendo al desarrollo sostenible del Paraguay".</t>
  </si>
  <si>
    <t>3.1.Resolución de Aprobación y Anexo de Plan de Rendición de Cuentas</t>
  </si>
  <si>
    <t>Comité de Rendición de Cuentas - Petróleos Paraguayos (PETROPAR)</t>
  </si>
  <si>
    <t>Dependencia</t>
  </si>
  <si>
    <t>Responsable</t>
  </si>
  <si>
    <t>Cargo que ocupa</t>
  </si>
  <si>
    <t>1. PRESENTACIÓN</t>
  </si>
  <si>
    <t>Dirección de Transparencia</t>
  </si>
  <si>
    <t>Dirección de Gestión Empresarial</t>
  </si>
  <si>
    <t>Unidad de Gestión y Control MECIP</t>
  </si>
  <si>
    <t>Dirección Gabinete de Presidencia</t>
  </si>
  <si>
    <t>Dirección Financiera</t>
  </si>
  <si>
    <t xml:space="preserve">Dirección de Comunicación </t>
  </si>
  <si>
    <t>Dirección de Tecnología de la Información</t>
  </si>
  <si>
    <t>Auditoría Interna</t>
  </si>
  <si>
    <t>Dirección Jurídica</t>
  </si>
  <si>
    <t>Dirección Comercial</t>
  </si>
  <si>
    <t>Dirección de Proyectos y Obras</t>
  </si>
  <si>
    <t>Gerencia Comercio Exterior</t>
  </si>
  <si>
    <t>Gerencia Control de Producto</t>
  </si>
  <si>
    <t>Humberto Poletti</t>
  </si>
  <si>
    <t>Director</t>
  </si>
  <si>
    <t>Gerente</t>
  </si>
  <si>
    <t xml:space="preserve">Auditor Interno </t>
  </si>
  <si>
    <t>Jefa</t>
  </si>
  <si>
    <t>Directora</t>
  </si>
  <si>
    <t>3. PLAN DE RENDICION DE CUENTAS</t>
  </si>
  <si>
    <t>3.2 Plan de Rendición de Cuentas (Describir los motivos de la selección temática en menos de 100 palabras y exponer si existió participación ciudadana en el proceso. Vincular la selección con el POI, PEI, PND 2030 y ODS). (Adjuntar el plan para la descarga en formato PDF, establecer el LINK de acceso directo)</t>
  </si>
  <si>
    <t>Justificaciones</t>
  </si>
  <si>
    <t>4. GESTION INSTITUCIONAL</t>
  </si>
  <si>
    <t>5. INSTANCIAS DE PARTICIPACION CIUDADANA</t>
  </si>
  <si>
    <t>5.2. Aportes y mejoras resultantes de la Participación Ciudadana</t>
  </si>
  <si>
    <t>5.3. Gestión de denuncias de corrupción</t>
  </si>
  <si>
    <t>5.1. Canales de Participación Ciudadana existentes a la fecha</t>
  </si>
  <si>
    <t>4.9. Fortalecimiento Institucional (Normativas, Estructura Interna, Infraestructura, adquisiciones, etc. En el trimestre, periodo del Informe.</t>
  </si>
  <si>
    <t>6. CONTROL INTERNO Y EXTERNO</t>
  </si>
  <si>
    <t>Informes de Auditorías Internas y Auditorías Externas en el Trimestre</t>
  </si>
  <si>
    <t>Evidencia (Enlace Ley N° 5.282/14)</t>
  </si>
  <si>
    <t>4.6. Servicios o Productos Misionales (Depende de la Naturaleza de la Misión Institucional, puede abarcar un Programa o Proyecto</t>
  </si>
  <si>
    <t>4.1.Nivel de Cumplimiento  Minimo de Información Disponible - Transparencia Activa Ley N° 5.189/14</t>
  </si>
  <si>
    <t>4.2. Nivel de Cumplimiento Minimo de Información Disponible - Transparencia Activa Ley N° 5.282/14</t>
  </si>
  <si>
    <t>4.3. Nivel de Cumplimiento de Respuestas a Consultas  Ciudadana - Transparencia Pasiva Ley N° 5.282/14</t>
  </si>
  <si>
    <t>Otros tipos de Auditoría</t>
  </si>
  <si>
    <t>http://www.petropar.gov.py/index.php/prensa/737-ley-5282-2014-acceso-a-la-informacion-publica</t>
  </si>
  <si>
    <t>Financiera / Participar en todos los eslabones de la cadena de comercialización</t>
  </si>
  <si>
    <t>Incremento de la cantidad de estaciones de servicios que operan en la red de  PETROPAR</t>
  </si>
  <si>
    <t>Estaciones de servicios habilitadas con el Emblema PETROPAR.</t>
  </si>
  <si>
    <t>Volumen producido en la Planta de alcohol ubicada en Mauricio José Troche.</t>
  </si>
  <si>
    <t>Aumento de la producción de alcohol.</t>
  </si>
  <si>
    <t>PND: Crecimiento económico inclusivo. PEI: Incrementar ingresos con rentabilidad. POI: Competitividad e Innovación</t>
  </si>
  <si>
    <t>Aumento de la producción de alcohol absoluto</t>
  </si>
  <si>
    <t>Clientes de la red de estaciones PETROPAR.</t>
  </si>
  <si>
    <t>Cañicultores. Clientes de la red de estaciones PETROPAR.</t>
  </si>
  <si>
    <t>Estaciones de servicios habilitadas</t>
  </si>
  <si>
    <t>Construcción de estación de servicio propia (Salto del Guairá)</t>
  </si>
  <si>
    <t>Construcción de estación de servicio propia (Curuguaty)</t>
  </si>
  <si>
    <t>Participar en la venta minorista de combustibles líquidos</t>
  </si>
  <si>
    <t>Participar en la venta minorista de combustibles gaseosos</t>
  </si>
  <si>
    <t>Promover el consumo de biocombustibles</t>
  </si>
  <si>
    <t>SPR</t>
  </si>
  <si>
    <t>Venta de combustibles y biocombustibles</t>
  </si>
  <si>
    <t>Exploración y explotación de hidrocarburos</t>
  </si>
  <si>
    <t>Contar con Bloques para las actividades de exploración y explotación de hidrocarburos</t>
  </si>
  <si>
    <t>Ciudadanos paraguayos</t>
  </si>
  <si>
    <t>Clientes mayoristas y minoristas de PETROPAR</t>
  </si>
  <si>
    <t>Satisfacer los requerimientos de combustibles y biocombustibles</t>
  </si>
  <si>
    <t>Quejas y sugerencias</t>
  </si>
  <si>
    <t>Acceso desde la página web de PETROPAR</t>
  </si>
  <si>
    <t>http://www.petropar.gov.py/index.php/quejas-y-sugerencias2</t>
  </si>
  <si>
    <t>Dirección de Comunicación</t>
  </si>
  <si>
    <t>https://www.facebook.com/PETROPARParaguay/</t>
  </si>
  <si>
    <t>https://twitter.com/Petropargov</t>
  </si>
  <si>
    <t>Dirección de Transparencia / Dirección de Comunicación</t>
  </si>
  <si>
    <t xml:space="preserve">Qué es la Institución </t>
  </si>
  <si>
    <t>Conformación del Comité de Rendición de Cuentas al Ciudadano</t>
  </si>
  <si>
    <t>Aprobación del Plan de Rendición de Cuentas al Ciudadano</t>
  </si>
  <si>
    <t>Resolución PR/DL146/20</t>
  </si>
  <si>
    <t>Equipo institucional responsable de llevar adelante el proceso de rendición de cuentas al ciudadano</t>
  </si>
  <si>
    <t>Revisión del procedimiento de Rendición de Cuentas</t>
  </si>
  <si>
    <t>Verificación y actualización del proceso de rendición de cuentas</t>
  </si>
  <si>
    <t>Definición del plan de actividades, responsables y plazo para la rendición de cuentas al ciudadano</t>
  </si>
  <si>
    <t>Venta nacional de combustibles líquidos</t>
  </si>
  <si>
    <t>Venta nacional de GLP</t>
  </si>
  <si>
    <t>110 - 190</t>
  </si>
  <si>
    <t>210 - 290</t>
  </si>
  <si>
    <t>Bienes de consumo e insumos</t>
  </si>
  <si>
    <t>Servicios no personales</t>
  </si>
  <si>
    <t>Servicios personales</t>
  </si>
  <si>
    <t>310 -390</t>
  </si>
  <si>
    <t>410 - 440</t>
  </si>
  <si>
    <t>Bienes de cambio</t>
  </si>
  <si>
    <t>Inversión física</t>
  </si>
  <si>
    <t>510 - 570</t>
  </si>
  <si>
    <t>Inversión financiera</t>
  </si>
  <si>
    <t>810 - 850</t>
  </si>
  <si>
    <t>910 - 980</t>
  </si>
  <si>
    <t>Otros gastos</t>
  </si>
  <si>
    <t>Transferencias</t>
  </si>
  <si>
    <t xml:space="preserve">6 Bloques (Palo Santo, PETROPAR II, III, IV , V, VI) </t>
  </si>
  <si>
    <t>Redes sociales (Facebook)</t>
  </si>
  <si>
    <t>Redes sociales (Twitter)</t>
  </si>
  <si>
    <t>7-Descripción cualitativa de logros alcanzados en el Trimestre</t>
  </si>
  <si>
    <t>4.8. Ejecución Financiera</t>
  </si>
  <si>
    <t>4.5.Proyectos y Programas no Ejecutados (listado referencia)</t>
  </si>
  <si>
    <t>4.4. Proyectos y Programas Ejecutados a la fecha del Informe</t>
  </si>
  <si>
    <t>Informe</t>
  </si>
  <si>
    <t>Plan de Rendición de Cuentas</t>
  </si>
  <si>
    <t>Rose Marie Medina de Carreras</t>
  </si>
  <si>
    <t>Acceso desde la Página Web de Petropar, Acceso desde las cuentas personales</t>
  </si>
  <si>
    <t>Redes sociales (Instagram)</t>
  </si>
  <si>
    <t>https://instagram.com/petroparpy?igshid=16qerrip98nz0</t>
  </si>
  <si>
    <t xml:space="preserve">Correo Institucional </t>
  </si>
  <si>
    <t xml:space="preserve">Acceso desde cuenta personales </t>
  </si>
  <si>
    <t xml:space="preserve">comunicaciones@petropar.gov.py </t>
  </si>
  <si>
    <t>Redes Sociales, Correo electrónico</t>
  </si>
  <si>
    <t xml:space="preserve">SE ADJUNTA SCREEN EN EL CORREO </t>
  </si>
  <si>
    <t>Atención en Estaciones de Servicio</t>
  </si>
  <si>
    <t>GUSTAVO ADOLFO LEIVA</t>
  </si>
  <si>
    <t xml:space="preserve">En las tres redes oficiales de la empresa se reciben  quejas y consultas. La acción resolutiva de estos cuestionamientos se da a través de llamadas telefónicas al propietario de la Estación y al Cliente. </t>
  </si>
  <si>
    <t>Pedro Fabían Fretes</t>
  </si>
  <si>
    <t>Hoja N° 03.-</t>
  </si>
  <si>
    <t>Hoja N° 06.-</t>
  </si>
  <si>
    <t>Hoja N° 07.-</t>
  </si>
  <si>
    <t>Link al Panel de Denucia de la SENAC:  http://www.denuncias.gov.py/ssps/</t>
  </si>
  <si>
    <t>Sujeto al Sistema de Seguimiento de Denuncias Penales, dependiente de la SENAC (no se cuenta con denuncias durante el trimestre).</t>
  </si>
  <si>
    <t>https://datos.sfp.gov.py/visualizaciones/oee</t>
  </si>
  <si>
    <t>100%  (Grado Total)</t>
  </si>
  <si>
    <t>Entidad autárquica perteneciente al Estado Paraguayo, con la visión de ser una empresa rentable y estratégica, líder en toda la cadena de hidrocarburos y biocombustibles; referente nacional, reconocida por su eficiencia, calidad, transparencia y responsabilidad ambiental y social. La empresa está destinada a:
- Industrializar el petróleo y sus derivados; 
- Efectuar prospección, exploración, evaluación y explotación de yacimientos de hidrocarburos en el territorio de la República;
- Importar, exportar, hidrocarburos, sus derivados y afines; 
- Realizar el transporte, almacenamiento, refinación y distribución de los hidrocarburos, sus derivados y afines; 
- Producir biocombustibles con responsabilidad social y ambiental.</t>
  </si>
  <si>
    <t>240 estaciones de servicio habilitadas para Dic-2021.</t>
  </si>
  <si>
    <t>G 4.120.754.547.438 (monto presupuestado para energía y combustible)</t>
  </si>
  <si>
    <t>11  EESS propias para el 2021</t>
  </si>
  <si>
    <t>G 62.966.500.000 (monto presupuestado para construcciones)</t>
  </si>
  <si>
    <t>Número de EESS  propias operando</t>
  </si>
  <si>
    <t>27.000 m3 de alcohol producidos para Dic-2021.</t>
  </si>
  <si>
    <t>G.99.170.000.000  (monto presupuestado para la compra de caña de azúcar)</t>
  </si>
  <si>
    <t>Cantidad producida de alcohol en la presente zafra</t>
  </si>
  <si>
    <t>En proceso de adecuación  al proyecto ejecutivo</t>
  </si>
  <si>
    <t>Contruccion de EESS   propias</t>
  </si>
  <si>
    <t>Apertura de llamado Estudio de mercado y factibilidad económica - financiera para estaciones de servicios operadas por Petropar</t>
  </si>
  <si>
    <t>823.980.383 litros para Dic-2021</t>
  </si>
  <si>
    <t>PETROPAR tiene una participación del 12,5% en la venta nacional de combustibles líquidos y 11% de combustibles gaseosos</t>
  </si>
  <si>
    <t>7 Bloques para Dic-2021.</t>
  </si>
  <si>
    <t>Decretos</t>
  </si>
  <si>
    <t>Construcción de EESS propias</t>
  </si>
  <si>
    <t>ADQUISICION DE MATERIALES DE CONSTRUCION PARA PLANTA M.J. TROCHE</t>
  </si>
  <si>
    <t>H&amp;B TRADING SA</t>
  </si>
  <si>
    <t>PARA ELABORACION DE CONTRATO</t>
  </si>
  <si>
    <t>https://www.contrataciones.gov.py/licitaciones/adjudicacion/381698-adquisicion-materiales-construccion-planta-mauricio-jose-troche-1/resumen-adjudicacion.html</t>
  </si>
  <si>
    <t>ADQUISICION DE ENVASES PARA ALCOHOL</t>
  </si>
  <si>
    <t>https://www.contrataciones.gov.py/licitaciones/adjudicacion/393293-adquisicion-envases-alcohol-1/resumen-adjudicacion.html</t>
  </si>
  <si>
    <t>EP ACUMULADO D AL MES DE FEBRERO 2021</t>
  </si>
  <si>
    <t>Erneso F. Alvarez O.</t>
  </si>
  <si>
    <t>Oscar J. Prieto R.</t>
  </si>
  <si>
    <t>Pedro G. Duarte A.</t>
  </si>
  <si>
    <t>Walter E. López R.</t>
  </si>
  <si>
    <t>Maria Luisa Vázquez A.</t>
  </si>
  <si>
    <t>Agapito Pérez B.</t>
  </si>
  <si>
    <t>Myrian E. Ayala N.</t>
  </si>
  <si>
    <t>Felipe A. Oddone</t>
  </si>
  <si>
    <t>Jorge I. Larrosa R.</t>
  </si>
  <si>
    <t>Hugo Enrique Coronel S.</t>
  </si>
  <si>
    <t>Enero a Marzo 2021</t>
  </si>
  <si>
    <t>http://www.petropar.gov.py/prensa/927-plan-anual-y-cronograma-del-crcc</t>
  </si>
  <si>
    <t>Enero</t>
  </si>
  <si>
    <t>Febrero</t>
  </si>
  <si>
    <t>Marzo</t>
  </si>
  <si>
    <t>https://app.powerbi.com/view?r=eyJrIjoiMmJlYjg1YzgtMmQ3Mi00YzVkLWJkOTQtOTE3ZTZkNzVhYTAzIiwidCI6Ijk2ZDUwYjY5LTE5MGQtNDkxYy1hM2U1LWExYWRlYmMxYTg3NSJ9</t>
  </si>
  <si>
    <t>AIN/001/2021</t>
  </si>
  <si>
    <t>Verificación de Cumplimiento del Artículo N° 41 de la Ley 2051/03 de "Contrataciones Públicas"</t>
  </si>
  <si>
    <t>Verificación de Cumplimiento de Políticas y Planes de Racionalización del Gasto. (a la fecha del presente informe Auditoria en Proceso).</t>
  </si>
  <si>
    <t>Verificación de Áreas Misionales (Proyectos y Programas). (a la fecha del presente informe Auditoria en Proceso).</t>
  </si>
  <si>
    <t>CGR N° 626/19</t>
  </si>
  <si>
    <t>Informe Final de la Auditoria de Cumplimiento a Petróleos Paraguayos (PETROPAR), correspondiente al Ejercicio Fiscal 2019. Resolución CGR N° 626/19.</t>
  </si>
  <si>
    <t>N/A</t>
  </si>
  <si>
    <t>PR/DL 080/2021</t>
  </si>
  <si>
    <t>"Por la cual se aprueba el Plan de Mejoramiento de Petróleos Paraguayos (PETROPAR), respecto a las observaciones realizadas por la Contraloría General de la República, relacionado al Informe Final de la Auditoria de Cumplimiento a Petróleos Paraguayos (PETROPAR), correspondiente al Ejercicio Fiscal 2019"</t>
  </si>
  <si>
    <t>PR/DL N° 206/21</t>
  </si>
  <si>
    <t>"Por la cual se aprueban el Plan de Mejoramiento de Petróleos Paraguayos (PETROPAR), respecto a las observaciones realizadas por la Auditoria Interna en el marco del Informe AIN/011/2020 correspondiente a la Verificación de Ventas en las distinstas Áreas de la Dirección Comercial"</t>
  </si>
  <si>
    <r>
      <t xml:space="preserve">2. PRESENTACION DEL CRCC (Miembros y cargos que ocupan), (Adjuntar Resolución para la descarga en formato PDF o establecer el LINK de acceso directo) </t>
    </r>
    <r>
      <rPr>
        <sz val="10"/>
        <color theme="1"/>
        <rFont val="Arial"/>
        <family val="2"/>
      </rPr>
      <t>RESOLUCIÓN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PR/PS N° 146/20 "POR LA CUAL SE CONSTITUYE EL COMITÉ DE RENDICIÓN DE CUENTAS DE PETRÓLEOS PARAGUAYOS (PETROPAR), EN EL MARCO DEL DECRETO N° 2991/2019 Y SE APRUEBA EL MANUAL DE RENDICIÓN DE CUENTAS AL CIUDADANO, SE LO DECLARA DE INTERÉS NACIONAL Y SE DISPONE SU APLICACIÓN OBLIGATORIA EN LAS INSTITUCIONES DEL PODER EJECUTIVO".</t>
    </r>
  </si>
  <si>
    <t xml:space="preserve">Informe de Auditoria Externa Independiente Ejercicio Fiscal 2020. PCG Consultores, se encuentra en proceso de elaboración conforme a los plazos contractuales. </t>
  </si>
  <si>
    <t>Dictamen de Auditoria Interna sobre Estados Financieros - Ejercicio Fiscal 2020</t>
  </si>
  <si>
    <t>Actualizado conforme a información de S.F.P.</t>
  </si>
  <si>
    <t>Actualizado conforme a información de SENAC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</si>
</sst>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_(* #,##0.00_);_(* \(#,##0.00\);_(* &quot;-&quot;??_);_(@_)"/>
    <numFmt numFmtId="166" formatCode="0.0%"/>
    <numFmt numFmtId="167" formatCode="_(* #,##0_);_(* \(#,##0\);_(* &quot;-&quot;??_);_(@_)"/>
    <numFmt numFmtId="168" formatCode="_-* #,##0.00\ _€_-;\-* #,##0.00\ _€_-;_-* &quot;-&quot;??\ _€_-;_-@_-"/>
  </numFmts>
  <fonts count="2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charset val="134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sz val="10"/>
      <color rgb="FFFF0000"/>
      <name val="Arial"/>
      <family val="2"/>
    </font>
    <font>
      <sz val="6"/>
      <color theme="1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>
      <alignment vertical="center"/>
    </xf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165" fontId="17" fillId="0" borderId="0" applyFont="0" applyFill="0" applyBorder="0" applyAlignment="0" applyProtection="0"/>
    <xf numFmtId="0" fontId="2" fillId="0" borderId="0"/>
    <xf numFmtId="0" fontId="19" fillId="0" borderId="0"/>
    <xf numFmtId="0" fontId="19" fillId="0" borderId="0"/>
    <xf numFmtId="0" fontId="19" fillId="0" borderId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177"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20" fillId="0" borderId="0" xfId="0" applyFont="1">
      <alignment vertical="center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>
      <alignment vertical="center"/>
    </xf>
    <xf numFmtId="0" fontId="20" fillId="0" borderId="1" xfId="0" applyFont="1" applyFill="1" applyBorder="1" applyAlignment="1">
      <alignment vertical="center" wrapText="1"/>
    </xf>
    <xf numFmtId="0" fontId="20" fillId="0" borderId="0" xfId="0" applyFont="1" applyFill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0" fillId="2" borderId="0" xfId="0" applyFont="1" applyFill="1">
      <alignment vertical="center"/>
    </xf>
    <xf numFmtId="0" fontId="20" fillId="2" borderId="0" xfId="0" applyFont="1" applyFill="1" applyAlignment="1">
      <alignment horizontal="center" vertical="center"/>
    </xf>
    <xf numFmtId="166" fontId="20" fillId="0" borderId="1" xfId="2" applyNumberFormat="1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 vertical="center" wrapText="1"/>
    </xf>
    <xf numFmtId="164" fontId="20" fillId="0" borderId="1" xfId="1" applyFont="1" applyFill="1" applyBorder="1" applyAlignment="1">
      <alignment horizontal="center" vertical="center" wrapText="1"/>
    </xf>
    <xf numFmtId="0" fontId="20" fillId="0" borderId="6" xfId="0" applyFont="1" applyFill="1" applyBorder="1">
      <alignment vertical="center"/>
    </xf>
    <xf numFmtId="9" fontId="20" fillId="0" borderId="1" xfId="2" applyFont="1" applyFill="1" applyBorder="1" applyAlignment="1">
      <alignment horizontal="center" vertical="center"/>
    </xf>
    <xf numFmtId="9" fontId="20" fillId="2" borderId="0" xfId="2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" xfId="5" applyFont="1" applyFill="1" applyBorder="1" applyAlignment="1">
      <alignment horizontal="center" vertical="center" wrapText="1"/>
    </xf>
    <xf numFmtId="3" fontId="20" fillId="0" borderId="1" xfId="5" applyNumberFormat="1" applyFont="1" applyFill="1" applyBorder="1" applyAlignment="1">
      <alignment horizontal="center" vertical="center" wrapText="1"/>
    </xf>
    <xf numFmtId="3" fontId="20" fillId="0" borderId="1" xfId="5" applyNumberFormat="1" applyFont="1" applyFill="1" applyBorder="1" applyAlignment="1">
      <alignment horizontal="right" vertical="center" wrapText="1"/>
    </xf>
    <xf numFmtId="3" fontId="23" fillId="0" borderId="1" xfId="11" applyNumberFormat="1" applyFont="1" applyFill="1" applyBorder="1" applyAlignment="1" applyProtection="1">
      <alignment horizontal="center" vertical="center" wrapText="1"/>
    </xf>
    <xf numFmtId="3" fontId="23" fillId="0" borderId="0" xfId="3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top" wrapText="1"/>
    </xf>
    <xf numFmtId="164" fontId="20" fillId="0" borderId="1" xfId="1" applyFont="1" applyFill="1" applyBorder="1" applyAlignment="1">
      <alignment horizontal="center" vertical="center"/>
    </xf>
    <xf numFmtId="164" fontId="20" fillId="0" borderId="1" xfId="0" applyNumberFormat="1" applyFont="1" applyFill="1" applyBorder="1" applyAlignment="1">
      <alignment horizontal="center" vertical="center"/>
    </xf>
    <xf numFmtId="0" fontId="23" fillId="0" borderId="1" xfId="3" applyFont="1" applyFill="1" applyBorder="1" applyAlignment="1">
      <alignment vertical="center" wrapText="1"/>
    </xf>
    <xf numFmtId="0" fontId="20" fillId="0" borderId="4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center" vertical="center"/>
    </xf>
    <xf numFmtId="167" fontId="20" fillId="0" borderId="1" xfId="4" applyNumberFormat="1" applyFont="1" applyFill="1" applyBorder="1" applyAlignment="1">
      <alignment horizontal="center" vertical="center"/>
    </xf>
    <xf numFmtId="164" fontId="20" fillId="0" borderId="0" xfId="0" applyNumberFormat="1" applyFont="1" applyFill="1">
      <alignment vertical="center"/>
    </xf>
    <xf numFmtId="0" fontId="20" fillId="0" borderId="0" xfId="0" applyFont="1" applyAlignment="1">
      <alignment vertical="center"/>
    </xf>
    <xf numFmtId="3" fontId="20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3" fontId="20" fillId="0" borderId="0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23" fillId="0" borderId="2" xfId="3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/>
    </xf>
    <xf numFmtId="9" fontId="20" fillId="0" borderId="1" xfId="0" applyNumberFormat="1" applyFont="1" applyFill="1" applyBorder="1" applyAlignment="1">
      <alignment horizontal="center" vertical="center"/>
    </xf>
    <xf numFmtId="9" fontId="10" fillId="0" borderId="1" xfId="0" applyNumberFormat="1" applyFont="1" applyFill="1" applyBorder="1" applyAlignment="1">
      <alignment horizontal="center" vertical="center" wrapText="1"/>
    </xf>
    <xf numFmtId="10" fontId="2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7" fillId="0" borderId="1" xfId="3" applyFont="1" applyFill="1" applyBorder="1">
      <alignment vertical="center"/>
    </xf>
    <xf numFmtId="0" fontId="24" fillId="0" borderId="2" xfId="3" applyFont="1" applyFill="1" applyBorder="1" applyAlignment="1">
      <alignment vertical="center" wrapText="1"/>
    </xf>
    <xf numFmtId="0" fontId="24" fillId="0" borderId="3" xfId="3" applyFont="1" applyFill="1" applyBorder="1" applyAlignment="1">
      <alignment vertical="center" wrapText="1"/>
    </xf>
    <xf numFmtId="0" fontId="24" fillId="0" borderId="4" xfId="3" applyFont="1" applyFill="1" applyBorder="1" applyAlignment="1">
      <alignment vertical="center" wrapText="1"/>
    </xf>
    <xf numFmtId="0" fontId="23" fillId="0" borderId="2" xfId="3" applyFont="1" applyFill="1" applyBorder="1" applyAlignment="1">
      <alignment horizontal="left" vertical="center"/>
    </xf>
    <xf numFmtId="0" fontId="23" fillId="0" borderId="3" xfId="3" applyFont="1" applyFill="1" applyBorder="1" applyAlignment="1">
      <alignment horizontal="left" vertical="center"/>
    </xf>
    <xf numFmtId="0" fontId="23" fillId="0" borderId="4" xfId="3" applyFont="1" applyFill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3" fillId="0" borderId="1" xfId="3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3" fillId="0" borderId="2" xfId="3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top" wrapText="1"/>
    </xf>
    <xf numFmtId="0" fontId="20" fillId="0" borderId="4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5" fillId="0" borderId="2" xfId="3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</cellXfs>
  <cellStyles count="12">
    <cellStyle name="Hipervínculo" xfId="3" builtinId="8"/>
    <cellStyle name="Hipervínculo 2" xfId="11" xr:uid="{00000000-0005-0000-0000-000001000000}"/>
    <cellStyle name="Millares" xfId="4" builtinId="3"/>
    <cellStyle name="Millares [0]" xfId="1" builtinId="6"/>
    <cellStyle name="Millares 2 2" xfId="9" xr:uid="{00000000-0005-0000-0000-000004000000}"/>
    <cellStyle name="Millares 4" xfId="10" xr:uid="{00000000-0005-0000-0000-000005000000}"/>
    <cellStyle name="Normal" xfId="0" builtinId="0"/>
    <cellStyle name="Normal 2" xfId="6" xr:uid="{00000000-0005-0000-0000-000007000000}"/>
    <cellStyle name="Normal 2 2" xfId="8" xr:uid="{00000000-0005-0000-0000-000008000000}"/>
    <cellStyle name="Normal 3" xfId="7" xr:uid="{00000000-0005-0000-0000-000009000000}"/>
    <cellStyle name="Normal 4" xfId="5" xr:uid="{00000000-0005-0000-0000-00000A000000}"/>
    <cellStyle name="Porcentaje" xfId="2" builtinId="5"/>
  </cellStyles>
  <dxfs count="0"/>
  <tableStyles count="0" defaultTableStyle="TableStyleMedium2" defaultPivotStyle="PivotStyleLight16"/>
  <colors>
    <mruColors>
      <color rgb="FFCCCCFF"/>
      <color rgb="FF99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 sz="1000"/>
              <a:t>Ejecución de</a:t>
            </a:r>
            <a:r>
              <a:rPr lang="es-PY" sz="1000" baseline="0"/>
              <a:t> metas</a:t>
            </a:r>
            <a:endParaRPr lang="es-PY" sz="10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30806268212488"/>
          <c:y val="0.299522458498374"/>
          <c:w val="0.76210138520588933"/>
          <c:h val="0.431361875447878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[1]Tres!$K$10:$K$12</c:f>
              <c:strCache>
                <c:ptCount val="3"/>
                <c:pt idx="0">
                  <c:v>240 estaciones de servicoi habilitadas para Dic-21</c:v>
                </c:pt>
                <c:pt idx="1">
                  <c:v>11 EESS propias para Dic-21</c:v>
                </c:pt>
                <c:pt idx="2">
                  <c:v>27.000 m3 de alcohol producido para Dic-21</c:v>
                </c:pt>
              </c:strCache>
            </c:strRef>
          </c:cat>
          <c:val>
            <c:numRef>
              <c:f>[1]Tres!$G$4:$G$6</c:f>
              <c:numCache>
                <c:formatCode>General</c:formatCode>
                <c:ptCount val="3"/>
                <c:pt idx="0">
                  <c:v>0.8666666666666667</c:v>
                </c:pt>
                <c:pt idx="1">
                  <c:v>4.5454545454545452E-3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E1-4BE3-BE93-D59439BF1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1715968"/>
        <c:axId val="81717504"/>
      </c:barChart>
      <c:catAx>
        <c:axId val="81715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1717504"/>
        <c:crosses val="autoZero"/>
        <c:auto val="1"/>
        <c:lblAlgn val="l"/>
        <c:lblOffset val="100"/>
        <c:noMultiLvlLbl val="0"/>
      </c:catAx>
      <c:valAx>
        <c:axId val="81717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1715968"/>
        <c:crosses val="autoZero"/>
        <c:crossBetween val="between"/>
      </c:valAx>
      <c:spPr>
        <a:noFill/>
        <a:ln cmpd="sng"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[2]Tres!$C$47:$C$54</c:f>
              <c:strCache>
                <c:ptCount val="8"/>
                <c:pt idx="0">
                  <c:v>Servicios personales</c:v>
                </c:pt>
                <c:pt idx="1">
                  <c:v>Servicios no personales</c:v>
                </c:pt>
                <c:pt idx="2">
                  <c:v>Bienes de consumo e insumos</c:v>
                </c:pt>
                <c:pt idx="3">
                  <c:v>Bienes de cambio</c:v>
                </c:pt>
                <c:pt idx="4">
                  <c:v>Inversión física</c:v>
                </c:pt>
                <c:pt idx="5">
                  <c:v>Inversión financiera</c:v>
                </c:pt>
                <c:pt idx="6">
                  <c:v>Transferencias</c:v>
                </c:pt>
                <c:pt idx="7">
                  <c:v>Otros gastos</c:v>
                </c:pt>
              </c:strCache>
            </c:strRef>
          </c:cat>
          <c:val>
            <c:numRef>
              <c:f>[2]Tres!$G$47:$G$54</c:f>
              <c:numCache>
                <c:formatCode>General</c:formatCode>
                <c:ptCount val="8"/>
                <c:pt idx="0">
                  <c:v>74758461258</c:v>
                </c:pt>
                <c:pt idx="1">
                  <c:v>62600540314</c:v>
                </c:pt>
                <c:pt idx="2">
                  <c:v>14426539018</c:v>
                </c:pt>
                <c:pt idx="3">
                  <c:v>3666104194791</c:v>
                </c:pt>
                <c:pt idx="4">
                  <c:v>265379422655</c:v>
                </c:pt>
                <c:pt idx="5">
                  <c:v>325000000</c:v>
                </c:pt>
                <c:pt idx="6">
                  <c:v>114285677143</c:v>
                </c:pt>
                <c:pt idx="7">
                  <c:v>450977004319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E-4A6D-828C-C9A318620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5183232"/>
        <c:axId val="75184768"/>
      </c:barChart>
      <c:catAx>
        <c:axId val="75183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184768"/>
        <c:crosses val="autoZero"/>
        <c:auto val="1"/>
        <c:lblAlgn val="l"/>
        <c:lblOffset val="100"/>
        <c:noMultiLvlLbl val="0"/>
      </c:catAx>
      <c:valAx>
        <c:axId val="7518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183232"/>
        <c:crosses val="autoZero"/>
        <c:crossBetween val="between"/>
      </c:valAx>
      <c:spPr>
        <a:noFill/>
        <a:ln cmpd="sng">
          <a:solidFill>
            <a:schemeClr val="accent1"/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74084</xdr:colOff>
      <xdr:row>6</xdr:row>
      <xdr:rowOff>42334</xdr:rowOff>
    </xdr:from>
    <xdr:to>
      <xdr:col>7</xdr:col>
      <xdr:colOff>2995083</xdr:colOff>
      <xdr:row>13</xdr:row>
      <xdr:rowOff>127001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21167</xdr:colOff>
      <xdr:row>42</xdr:row>
      <xdr:rowOff>74083</xdr:rowOff>
    </xdr:from>
    <xdr:to>
      <xdr:col>8</xdr:col>
      <xdr:colOff>10584</xdr:colOff>
      <xdr:row>58</xdr:row>
      <xdr:rowOff>127000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23</xdr:row>
      <xdr:rowOff>85725</xdr:rowOff>
    </xdr:from>
    <xdr:to>
      <xdr:col>7</xdr:col>
      <xdr:colOff>71648</xdr:colOff>
      <xdr:row>27</xdr:row>
      <xdr:rowOff>276225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435" t="15608" b="7404"/>
        <a:stretch/>
      </xdr:blipFill>
      <xdr:spPr>
        <a:xfrm>
          <a:off x="4514850" y="5257800"/>
          <a:ext cx="1767098" cy="1638300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23</xdr:row>
      <xdr:rowOff>133350</xdr:rowOff>
    </xdr:from>
    <xdr:to>
      <xdr:col>1</xdr:col>
      <xdr:colOff>234950</xdr:colOff>
      <xdr:row>27</xdr:row>
      <xdr:rowOff>222251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8776" t="16141" b="10458"/>
        <a:stretch/>
      </xdr:blipFill>
      <xdr:spPr>
        <a:xfrm>
          <a:off x="581025" y="5305425"/>
          <a:ext cx="1635125" cy="1536701"/>
        </a:xfrm>
        <a:prstGeom prst="rect">
          <a:avLst/>
        </a:prstGeom>
      </xdr:spPr>
    </xdr:pic>
    <xdr:clientData/>
  </xdr:twoCellAnchor>
  <xdr:twoCellAnchor editAs="oneCell">
    <xdr:from>
      <xdr:col>4</xdr:col>
      <xdr:colOff>590550</xdr:colOff>
      <xdr:row>23</xdr:row>
      <xdr:rowOff>85725</xdr:rowOff>
    </xdr:from>
    <xdr:to>
      <xdr:col>7</xdr:col>
      <xdr:colOff>71648</xdr:colOff>
      <xdr:row>27</xdr:row>
      <xdr:rowOff>276225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435" t="15608" b="7404"/>
        <a:stretch/>
      </xdr:blipFill>
      <xdr:spPr>
        <a:xfrm>
          <a:off x="4514850" y="6686550"/>
          <a:ext cx="1767098" cy="1638300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23</xdr:row>
      <xdr:rowOff>133350</xdr:rowOff>
    </xdr:from>
    <xdr:to>
      <xdr:col>1</xdr:col>
      <xdr:colOff>234950</xdr:colOff>
      <xdr:row>27</xdr:row>
      <xdr:rowOff>222251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8776" t="16141" b="10458"/>
        <a:stretch/>
      </xdr:blipFill>
      <xdr:spPr>
        <a:xfrm>
          <a:off x="581025" y="6734175"/>
          <a:ext cx="1635125" cy="15367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iaz/Downloads/PETROPAR%20-%20Matriz%20Rendici&#243;n%20de%20Cuentas%20al%2031%20de%20marzo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vazquez/Documents/Downloads/PETROPAR%20-%20Matriz%20Rendici&#243;n%20de%20Cuentas%20al%2030%20setiembre%2020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o-Dos"/>
      <sheetName val="Tres"/>
      <sheetName val="Cuatro"/>
      <sheetName val="Cinco"/>
    </sheetNames>
    <sheetDataSet>
      <sheetData sheetId="0">
        <row r="51">
          <cell r="D51" t="str">
            <v>Construcción de EESS propias</v>
          </cell>
        </row>
      </sheetData>
      <sheetData sheetId="1">
        <row r="4">
          <cell r="G4">
            <v>0.8666666666666667</v>
          </cell>
        </row>
        <row r="5">
          <cell r="G5">
            <v>4.5454545454545452E-3</v>
          </cell>
        </row>
        <row r="6">
          <cell r="G6">
            <v>0</v>
          </cell>
        </row>
        <row r="10">
          <cell r="K10" t="str">
            <v>240 estaciones de servicoi habilitadas para Dic-21</v>
          </cell>
        </row>
        <row r="11">
          <cell r="K11" t="str">
            <v>11 EESS propias para Dic-21</v>
          </cell>
        </row>
        <row r="12">
          <cell r="K12" t="str">
            <v>27.000 m3 de alcohol producido para Dic-21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o-Dos"/>
      <sheetName val="Tres"/>
      <sheetName val="Cuatro"/>
      <sheetName val="Cinco"/>
      <sheetName val="Hoja1"/>
    </sheetNames>
    <sheetDataSet>
      <sheetData sheetId="0" refreshError="1"/>
      <sheetData sheetId="1">
        <row r="47">
          <cell r="C47" t="str">
            <v>Servicios personales</v>
          </cell>
          <cell r="G47">
            <v>74758461258</v>
          </cell>
        </row>
        <row r="48">
          <cell r="C48" t="str">
            <v>Servicios no personales</v>
          </cell>
          <cell r="G48">
            <v>62600540314</v>
          </cell>
        </row>
        <row r="49">
          <cell r="C49" t="str">
            <v>Bienes de consumo e insumos</v>
          </cell>
          <cell r="G49">
            <v>14426539018</v>
          </cell>
        </row>
        <row r="50">
          <cell r="C50" t="str">
            <v>Bienes de cambio</v>
          </cell>
          <cell r="G50">
            <v>3666104194791</v>
          </cell>
        </row>
        <row r="51">
          <cell r="C51" t="str">
            <v>Inversión física</v>
          </cell>
          <cell r="G51">
            <v>265379422655</v>
          </cell>
        </row>
        <row r="52">
          <cell r="C52" t="str">
            <v>Inversión financiera</v>
          </cell>
          <cell r="G52">
            <v>325000000</v>
          </cell>
        </row>
        <row r="53">
          <cell r="C53" t="str">
            <v>Transferencias</v>
          </cell>
          <cell r="G53">
            <v>114285677143</v>
          </cell>
        </row>
        <row r="54">
          <cell r="C54" t="str">
            <v>Otros gastos</v>
          </cell>
          <cell r="G54">
            <v>450977004319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3" Type="http://schemas.openxmlformats.org/officeDocument/2006/relationships/hyperlink" Target="https://datos.sfp.gov.py/visualizaciones/oee" TargetMode="External"/><Relationship Id="rId7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2" Type="http://schemas.openxmlformats.org/officeDocument/2006/relationships/hyperlink" Target="http://www.petropar.gov.py/index.php/prensa/737-ley-5282-2014-acceso-a-la-informacion-publica" TargetMode="External"/><Relationship Id="rId1" Type="http://schemas.openxmlformats.org/officeDocument/2006/relationships/hyperlink" Target="http://www.petropar.gov.py/prensa/927-plan-anual-y-cronograma-del-crcc" TargetMode="External"/><Relationship Id="rId6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5" Type="http://schemas.openxmlformats.org/officeDocument/2006/relationships/hyperlink" Target="https://datos.sfp.gov.py/visualizaciones/oee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atos.sfp.gov.py/visualizaciones/oee" TargetMode="External"/><Relationship Id="rId9" Type="http://schemas.openxmlformats.org/officeDocument/2006/relationships/hyperlink" Target="http://www.petropar.gov.py/index.php/prensa/737-ley-5282-2014-acceso-a-la-informacion-public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ntrataciones.gov.py/licitaciones/adjudicacion/381537-adquisicion-cana-azucar-zafra-2020-1/resumen-adjudicacion.html" TargetMode="External"/><Relationship Id="rId1" Type="http://schemas.openxmlformats.org/officeDocument/2006/relationships/hyperlink" Target="https://www.contrataciones.gov.py/licitaciones/adjudicacion/374101-adquisicion-gasolina-ron-91-1/resumen-adjudicacion.html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twitter.com/Petropargov" TargetMode="External"/><Relationship Id="rId2" Type="http://schemas.openxmlformats.org/officeDocument/2006/relationships/hyperlink" Target="https://www.facebook.com/PETROPARParaguay/" TargetMode="External"/><Relationship Id="rId1" Type="http://schemas.openxmlformats.org/officeDocument/2006/relationships/hyperlink" Target="http://www.petropar.gov.py/index.php/quejas-y-sugerencias2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comunicaciones@petropar.gov.py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0"/>
  <sheetViews>
    <sheetView topLeftCell="A61" zoomScaleNormal="100" workbookViewId="0">
      <selection activeCell="C64" sqref="C64"/>
    </sheetView>
  </sheetViews>
  <sheetFormatPr baseColWidth="10" defaultRowHeight="12.75"/>
  <cols>
    <col min="1" max="1" width="19.7109375" style="29" customWidth="1"/>
    <col min="2" max="2" width="21.5703125" style="29" customWidth="1"/>
    <col min="3" max="3" width="19.85546875" style="29" customWidth="1"/>
    <col min="4" max="4" width="28.85546875" style="29" customWidth="1"/>
    <col min="5" max="5" width="77.5703125" style="29" customWidth="1"/>
    <col min="6" max="16384" width="11.42578125" style="29"/>
  </cols>
  <sheetData>
    <row r="1" spans="1:5">
      <c r="A1" s="96" t="s">
        <v>76</v>
      </c>
      <c r="B1" s="96"/>
      <c r="C1" s="96"/>
      <c r="D1" s="96"/>
      <c r="E1" s="96"/>
    </row>
    <row r="2" spans="1:5" ht="9" customHeight="1"/>
    <row r="3" spans="1:5">
      <c r="A3" s="106" t="s">
        <v>0</v>
      </c>
      <c r="B3" s="106"/>
      <c r="C3" s="106"/>
      <c r="D3" s="106"/>
      <c r="E3" s="106"/>
    </row>
    <row r="5" spans="1:5">
      <c r="A5" s="30" t="s">
        <v>80</v>
      </c>
      <c r="B5" s="31"/>
      <c r="C5" s="31"/>
      <c r="D5" s="31"/>
      <c r="E5" s="32"/>
    </row>
    <row r="6" spans="1:5" ht="15.95" customHeight="1">
      <c r="A6" s="33" t="s">
        <v>1</v>
      </c>
      <c r="B6" s="107" t="s">
        <v>73</v>
      </c>
      <c r="C6" s="108"/>
      <c r="D6" s="108"/>
      <c r="E6" s="109"/>
    </row>
    <row r="7" spans="1:5" ht="15.95" customHeight="1">
      <c r="A7" s="33" t="s">
        <v>44</v>
      </c>
      <c r="B7" s="107" t="s">
        <v>235</v>
      </c>
      <c r="C7" s="108"/>
      <c r="D7" s="108"/>
      <c r="E7" s="109"/>
    </row>
    <row r="8" spans="1:5">
      <c r="A8" s="33" t="s">
        <v>45</v>
      </c>
      <c r="B8" s="110"/>
      <c r="C8" s="111"/>
      <c r="D8" s="111"/>
      <c r="E8" s="112"/>
    </row>
    <row r="9" spans="1:5" ht="16.5" customHeight="1">
      <c r="A9" s="113" t="s">
        <v>74</v>
      </c>
      <c r="B9" s="113"/>
      <c r="C9" s="113"/>
      <c r="D9" s="113"/>
      <c r="E9" s="113"/>
    </row>
    <row r="10" spans="1:5" ht="13.5" customHeight="1">
      <c r="A10" s="113"/>
      <c r="B10" s="113"/>
      <c r="C10" s="113"/>
      <c r="D10" s="113"/>
      <c r="E10" s="113"/>
    </row>
    <row r="11" spans="1:5" ht="9.75" customHeight="1">
      <c r="A11" s="113"/>
      <c r="B11" s="113"/>
      <c r="C11" s="113"/>
      <c r="D11" s="113"/>
      <c r="E11" s="113"/>
    </row>
    <row r="12" spans="1:5" ht="6" customHeight="1"/>
    <row r="13" spans="1:5">
      <c r="A13" s="29" t="s">
        <v>147</v>
      </c>
    </row>
    <row r="14" spans="1:5" ht="38.450000000000003" customHeight="1">
      <c r="A14" s="114" t="s">
        <v>201</v>
      </c>
      <c r="B14" s="115"/>
      <c r="C14" s="115"/>
      <c r="D14" s="115"/>
      <c r="E14" s="115"/>
    </row>
    <row r="15" spans="1:5" ht="38.450000000000003" customHeight="1">
      <c r="A15" s="115"/>
      <c r="B15" s="115"/>
      <c r="C15" s="115"/>
      <c r="D15" s="115"/>
      <c r="E15" s="115"/>
    </row>
    <row r="16" spans="1:5" ht="36.75" customHeight="1">
      <c r="A16" s="115"/>
      <c r="B16" s="115"/>
      <c r="C16" s="115"/>
      <c r="D16" s="115"/>
      <c r="E16" s="115"/>
    </row>
    <row r="17" spans="1:5" ht="8.25" customHeight="1"/>
    <row r="18" spans="1:5" ht="48.75" customHeight="1">
      <c r="A18" s="104" t="s">
        <v>252</v>
      </c>
      <c r="B18" s="104"/>
      <c r="C18" s="104"/>
      <c r="D18" s="104"/>
      <c r="E18" s="104"/>
    </row>
    <row r="19" spans="1:5" ht="9" customHeight="1">
      <c r="A19" s="34"/>
      <c r="B19" s="35"/>
      <c r="C19" s="35"/>
      <c r="D19" s="34"/>
      <c r="E19" s="34"/>
    </row>
    <row r="20" spans="1:5" ht="18" customHeight="1">
      <c r="A20" s="36" t="s">
        <v>12</v>
      </c>
      <c r="B20" s="98" t="s">
        <v>77</v>
      </c>
      <c r="C20" s="98"/>
      <c r="D20" s="36" t="s">
        <v>78</v>
      </c>
      <c r="E20" s="36" t="s">
        <v>79</v>
      </c>
    </row>
    <row r="21" spans="1:5" ht="18" customHeight="1">
      <c r="A21" s="36">
        <v>1</v>
      </c>
      <c r="B21" s="116" t="s">
        <v>81</v>
      </c>
      <c r="C21" s="116"/>
      <c r="D21" s="38" t="s">
        <v>94</v>
      </c>
      <c r="E21" s="38" t="s">
        <v>95</v>
      </c>
    </row>
    <row r="22" spans="1:5" ht="18" customHeight="1">
      <c r="A22" s="36">
        <v>2</v>
      </c>
      <c r="B22" s="116" t="s">
        <v>82</v>
      </c>
      <c r="C22" s="116"/>
      <c r="D22" s="38" t="s">
        <v>225</v>
      </c>
      <c r="E22" s="38" t="s">
        <v>95</v>
      </c>
    </row>
    <row r="23" spans="1:5" ht="18" customHeight="1">
      <c r="A23" s="36">
        <v>3</v>
      </c>
      <c r="B23" s="116" t="s">
        <v>83</v>
      </c>
      <c r="C23" s="116"/>
      <c r="D23" s="38" t="s">
        <v>229</v>
      </c>
      <c r="E23" s="38" t="s">
        <v>98</v>
      </c>
    </row>
    <row r="24" spans="1:5" ht="18" customHeight="1">
      <c r="A24" s="36">
        <v>4</v>
      </c>
      <c r="B24" s="116" t="s">
        <v>84</v>
      </c>
      <c r="C24" s="116"/>
      <c r="D24" s="38" t="s">
        <v>230</v>
      </c>
      <c r="E24" s="38" t="s">
        <v>95</v>
      </c>
    </row>
    <row r="25" spans="1:5" ht="18" customHeight="1">
      <c r="A25" s="36">
        <v>5</v>
      </c>
      <c r="B25" s="116" t="s">
        <v>85</v>
      </c>
      <c r="C25" s="116"/>
      <c r="D25" s="38" t="s">
        <v>231</v>
      </c>
      <c r="E25" s="38" t="s">
        <v>99</v>
      </c>
    </row>
    <row r="26" spans="1:5" ht="18" customHeight="1">
      <c r="A26" s="36">
        <v>6</v>
      </c>
      <c r="B26" s="116" t="s">
        <v>86</v>
      </c>
      <c r="C26" s="116"/>
      <c r="D26" s="38" t="s">
        <v>232</v>
      </c>
      <c r="E26" s="38" t="s">
        <v>95</v>
      </c>
    </row>
    <row r="27" spans="1:5" ht="18" customHeight="1">
      <c r="A27" s="36">
        <v>7</v>
      </c>
      <c r="B27" s="116" t="s">
        <v>87</v>
      </c>
      <c r="C27" s="116"/>
      <c r="D27" s="38" t="s">
        <v>193</v>
      </c>
      <c r="E27" s="38" t="s">
        <v>95</v>
      </c>
    </row>
    <row r="28" spans="1:5" ht="18" customHeight="1">
      <c r="A28" s="36">
        <v>8</v>
      </c>
      <c r="B28" s="116" t="s">
        <v>88</v>
      </c>
      <c r="C28" s="116"/>
      <c r="D28" s="38" t="s">
        <v>233</v>
      </c>
      <c r="E28" s="38" t="s">
        <v>97</v>
      </c>
    </row>
    <row r="29" spans="1:5" ht="18" customHeight="1">
      <c r="A29" s="36">
        <v>9</v>
      </c>
      <c r="B29" s="116" t="s">
        <v>89</v>
      </c>
      <c r="C29" s="116"/>
      <c r="D29" s="38" t="s">
        <v>226</v>
      </c>
      <c r="E29" s="38" t="s">
        <v>95</v>
      </c>
    </row>
    <row r="30" spans="1:5" ht="18" customHeight="1">
      <c r="A30" s="36">
        <v>10</v>
      </c>
      <c r="B30" s="100" t="s">
        <v>90</v>
      </c>
      <c r="C30" s="101"/>
      <c r="D30" s="39" t="s">
        <v>234</v>
      </c>
      <c r="E30" s="38" t="s">
        <v>95</v>
      </c>
    </row>
    <row r="31" spans="1:5" ht="18" customHeight="1">
      <c r="A31" s="36">
        <v>11</v>
      </c>
      <c r="B31" s="100" t="s">
        <v>91</v>
      </c>
      <c r="C31" s="101"/>
      <c r="D31" s="38" t="s">
        <v>227</v>
      </c>
      <c r="E31" s="38" t="s">
        <v>95</v>
      </c>
    </row>
    <row r="32" spans="1:5" ht="18" customHeight="1">
      <c r="A32" s="36">
        <v>12</v>
      </c>
      <c r="B32" s="100" t="s">
        <v>92</v>
      </c>
      <c r="C32" s="101"/>
      <c r="D32" s="39" t="s">
        <v>181</v>
      </c>
      <c r="E32" s="38" t="s">
        <v>96</v>
      </c>
    </row>
    <row r="33" spans="1:5" ht="18" customHeight="1">
      <c r="A33" s="36">
        <v>13</v>
      </c>
      <c r="B33" s="100" t="s">
        <v>93</v>
      </c>
      <c r="C33" s="101"/>
      <c r="D33" s="38" t="s">
        <v>228</v>
      </c>
      <c r="E33" s="38" t="s">
        <v>96</v>
      </c>
    </row>
    <row r="34" spans="1:5" ht="6" customHeight="1">
      <c r="A34" s="40"/>
      <c r="B34" s="40"/>
      <c r="C34" s="40"/>
      <c r="D34" s="40"/>
      <c r="E34" s="40"/>
    </row>
    <row r="35" spans="1:5" ht="15.95" customHeight="1">
      <c r="A35" s="102" t="s">
        <v>100</v>
      </c>
      <c r="B35" s="102"/>
      <c r="C35" s="102"/>
      <c r="D35" s="102"/>
      <c r="E35" s="102"/>
    </row>
    <row r="36" spans="1:5" ht="15.95" customHeight="1">
      <c r="A36" s="103" t="s">
        <v>75</v>
      </c>
      <c r="B36" s="103"/>
      <c r="C36" s="103"/>
      <c r="D36" s="103"/>
      <c r="E36" s="103"/>
    </row>
    <row r="37" spans="1:5" ht="11.25" customHeight="1">
      <c r="A37" s="104" t="s">
        <v>46</v>
      </c>
      <c r="B37" s="105" t="s">
        <v>236</v>
      </c>
      <c r="C37" s="98"/>
      <c r="D37" s="98"/>
      <c r="E37" s="98"/>
    </row>
    <row r="38" spans="1:5" ht="8.25" customHeight="1">
      <c r="A38" s="104"/>
      <c r="B38" s="98"/>
      <c r="C38" s="98"/>
      <c r="D38" s="98"/>
      <c r="E38" s="98"/>
    </row>
    <row r="39" spans="1:5" ht="9.75" customHeight="1">
      <c r="A39" s="104"/>
      <c r="B39" s="98"/>
      <c r="C39" s="98"/>
      <c r="D39" s="98"/>
      <c r="E39" s="98"/>
    </row>
    <row r="40" spans="1:5" ht="15.95" customHeight="1">
      <c r="A40" s="41"/>
      <c r="B40" s="34"/>
      <c r="C40" s="34"/>
      <c r="D40" s="34"/>
      <c r="E40" s="42" t="s">
        <v>63</v>
      </c>
    </row>
    <row r="41" spans="1:5">
      <c r="A41" s="41"/>
      <c r="B41" s="34"/>
      <c r="C41" s="34"/>
      <c r="D41" s="34"/>
      <c r="E41" s="34"/>
    </row>
    <row r="42" spans="1:5">
      <c r="A42" s="102" t="s">
        <v>76</v>
      </c>
      <c r="B42" s="102"/>
      <c r="C42" s="102"/>
      <c r="D42" s="102"/>
      <c r="E42" s="102"/>
    </row>
    <row r="43" spans="1:5" ht="9" customHeight="1">
      <c r="A43" s="40"/>
      <c r="B43" s="40"/>
      <c r="C43" s="40"/>
      <c r="D43" s="40"/>
      <c r="E43" s="40"/>
    </row>
    <row r="44" spans="1:5">
      <c r="A44" s="104" t="s">
        <v>101</v>
      </c>
      <c r="B44" s="104"/>
      <c r="C44" s="104"/>
      <c r="D44" s="104"/>
      <c r="E44" s="104"/>
    </row>
    <row r="45" spans="1:5">
      <c r="A45" s="104"/>
      <c r="B45" s="104"/>
      <c r="C45" s="104"/>
      <c r="D45" s="104"/>
      <c r="E45" s="104"/>
    </row>
    <row r="46" spans="1:5">
      <c r="A46" s="40"/>
      <c r="B46" s="40"/>
      <c r="C46" s="40"/>
      <c r="D46" s="40"/>
      <c r="E46" s="40"/>
    </row>
    <row r="47" spans="1:5" s="44" customFormat="1" ht="25.5">
      <c r="A47" s="36" t="s">
        <v>2</v>
      </c>
      <c r="B47" s="36" t="s">
        <v>47</v>
      </c>
      <c r="C47" s="43" t="s">
        <v>48</v>
      </c>
      <c r="D47" s="36" t="s">
        <v>102</v>
      </c>
      <c r="E47" s="36" t="s">
        <v>19</v>
      </c>
    </row>
    <row r="48" spans="1:5" ht="92.25" customHeight="1">
      <c r="A48" s="36" t="s">
        <v>3</v>
      </c>
      <c r="B48" s="39" t="s">
        <v>118</v>
      </c>
      <c r="C48" s="39" t="s">
        <v>123</v>
      </c>
      <c r="D48" s="39" t="s">
        <v>119</v>
      </c>
      <c r="E48" s="39" t="s">
        <v>120</v>
      </c>
    </row>
    <row r="49" spans="1:6" ht="90.75" customHeight="1">
      <c r="A49" s="36" t="s">
        <v>4</v>
      </c>
      <c r="B49" s="39" t="s">
        <v>118</v>
      </c>
      <c r="C49" s="39" t="s">
        <v>123</v>
      </c>
      <c r="D49" s="39" t="s">
        <v>217</v>
      </c>
      <c r="E49" s="17" t="s">
        <v>206</v>
      </c>
    </row>
    <row r="50" spans="1:6" ht="89.25">
      <c r="A50" s="36" t="s">
        <v>5</v>
      </c>
      <c r="B50" s="39" t="s">
        <v>118</v>
      </c>
      <c r="C50" s="39" t="s">
        <v>123</v>
      </c>
      <c r="D50" s="39" t="s">
        <v>122</v>
      </c>
      <c r="E50" s="39" t="s">
        <v>121</v>
      </c>
    </row>
    <row r="52" spans="1:6" ht="20.100000000000001" customHeight="1">
      <c r="A52" s="102" t="s">
        <v>103</v>
      </c>
      <c r="B52" s="102"/>
      <c r="C52" s="102"/>
      <c r="D52" s="102"/>
      <c r="E52" s="102"/>
    </row>
    <row r="53" spans="1:6" ht="20.100000000000001" customHeight="1">
      <c r="A53" s="98" t="s">
        <v>113</v>
      </c>
      <c r="B53" s="98"/>
      <c r="C53" s="98"/>
      <c r="D53" s="98"/>
      <c r="E53" s="98"/>
    </row>
    <row r="54" spans="1:6" ht="20.100000000000001" customHeight="1">
      <c r="A54" s="84" t="s">
        <v>6</v>
      </c>
      <c r="B54" s="84" t="s">
        <v>49</v>
      </c>
      <c r="C54" s="98" t="s">
        <v>50</v>
      </c>
      <c r="D54" s="98"/>
      <c r="E54" s="98"/>
    </row>
    <row r="55" spans="1:6" ht="17.25" customHeight="1">
      <c r="A55" s="38" t="s">
        <v>237</v>
      </c>
      <c r="B55" s="85">
        <v>1</v>
      </c>
      <c r="C55" s="93" t="s">
        <v>199</v>
      </c>
      <c r="D55" s="94"/>
      <c r="E55" s="95"/>
    </row>
    <row r="56" spans="1:6" ht="18" customHeight="1">
      <c r="A56" s="38" t="s">
        <v>238</v>
      </c>
      <c r="B56" s="85">
        <v>1</v>
      </c>
      <c r="C56" s="93" t="s">
        <v>199</v>
      </c>
      <c r="D56" s="94"/>
      <c r="E56" s="95"/>
    </row>
    <row r="57" spans="1:6" ht="23.25" customHeight="1">
      <c r="A57" s="38" t="s">
        <v>239</v>
      </c>
      <c r="B57" s="86" t="s">
        <v>255</v>
      </c>
      <c r="C57" s="93" t="s">
        <v>199</v>
      </c>
      <c r="D57" s="94"/>
      <c r="E57" s="95"/>
    </row>
    <row r="58" spans="1:6">
      <c r="A58" s="40"/>
      <c r="B58" s="40"/>
      <c r="C58" s="40"/>
      <c r="D58" s="40"/>
      <c r="E58" s="40"/>
    </row>
    <row r="59" spans="1:6">
      <c r="A59" s="97" t="s">
        <v>114</v>
      </c>
      <c r="B59" s="97"/>
      <c r="C59" s="97"/>
      <c r="D59" s="97"/>
      <c r="E59" s="97"/>
    </row>
    <row r="60" spans="1:6" ht="20.100000000000001" customHeight="1">
      <c r="A60" s="84" t="s">
        <v>6</v>
      </c>
      <c r="B60" s="84" t="s">
        <v>51</v>
      </c>
      <c r="C60" s="98" t="s">
        <v>7</v>
      </c>
      <c r="D60" s="98"/>
      <c r="E60" s="98"/>
    </row>
    <row r="61" spans="1:6" ht="17.25" customHeight="1">
      <c r="A61" s="38" t="s">
        <v>237</v>
      </c>
      <c r="B61" s="87" t="s">
        <v>200</v>
      </c>
      <c r="C61" s="90" t="s">
        <v>240</v>
      </c>
      <c r="D61" s="91"/>
      <c r="E61" s="92"/>
      <c r="F61" s="45"/>
    </row>
    <row r="62" spans="1:6" ht="21" customHeight="1">
      <c r="A62" s="38" t="s">
        <v>238</v>
      </c>
      <c r="B62" s="86" t="s">
        <v>256</v>
      </c>
      <c r="C62" s="90" t="s">
        <v>240</v>
      </c>
      <c r="D62" s="91"/>
      <c r="E62" s="92"/>
      <c r="F62" s="45"/>
    </row>
    <row r="63" spans="1:6" ht="23.25" customHeight="1">
      <c r="A63" s="38" t="s">
        <v>239</v>
      </c>
      <c r="B63" s="86" t="s">
        <v>256</v>
      </c>
      <c r="C63" s="90" t="s">
        <v>240</v>
      </c>
      <c r="D63" s="91"/>
      <c r="E63" s="92"/>
      <c r="F63" s="45"/>
    </row>
    <row r="64" spans="1:6" ht="9.75" customHeight="1">
      <c r="A64" s="40"/>
      <c r="B64" s="40"/>
      <c r="C64" s="40"/>
      <c r="D64" s="40"/>
      <c r="E64" s="40"/>
    </row>
    <row r="65" spans="1:5">
      <c r="A65" s="99" t="s">
        <v>115</v>
      </c>
      <c r="B65" s="99"/>
      <c r="C65" s="99"/>
      <c r="D65" s="99"/>
      <c r="E65" s="99"/>
    </row>
    <row r="66" spans="1:5">
      <c r="A66" s="36" t="s">
        <v>6</v>
      </c>
      <c r="B66" s="36" t="s">
        <v>8</v>
      </c>
      <c r="C66" s="36" t="s">
        <v>9</v>
      </c>
      <c r="D66" s="36" t="s">
        <v>10</v>
      </c>
      <c r="E66" s="36" t="s">
        <v>11</v>
      </c>
    </row>
    <row r="67" spans="1:5" ht="15" customHeight="1">
      <c r="A67" s="38" t="s">
        <v>237</v>
      </c>
      <c r="B67" s="36">
        <v>2</v>
      </c>
      <c r="C67" s="36">
        <v>2</v>
      </c>
      <c r="D67" s="36">
        <v>0</v>
      </c>
      <c r="E67" s="89" t="s">
        <v>117</v>
      </c>
    </row>
    <row r="68" spans="1:5" ht="15" customHeight="1">
      <c r="A68" s="38" t="s">
        <v>238</v>
      </c>
      <c r="B68" s="36">
        <v>1</v>
      </c>
      <c r="C68" s="36">
        <v>1</v>
      </c>
      <c r="D68" s="36">
        <v>0</v>
      </c>
      <c r="E68" s="89" t="s">
        <v>117</v>
      </c>
    </row>
    <row r="69" spans="1:5" ht="15" customHeight="1">
      <c r="A69" s="38" t="s">
        <v>239</v>
      </c>
      <c r="B69" s="36">
        <v>0</v>
      </c>
      <c r="C69" s="36">
        <v>0</v>
      </c>
      <c r="D69" s="36">
        <v>0</v>
      </c>
      <c r="E69" s="89" t="s">
        <v>117</v>
      </c>
    </row>
    <row r="70" spans="1:5">
      <c r="E70" s="42" t="s">
        <v>64</v>
      </c>
    </row>
  </sheetData>
  <mergeCells count="40">
    <mergeCell ref="B26:C26"/>
    <mergeCell ref="B27:C27"/>
    <mergeCell ref="B28:C28"/>
    <mergeCell ref="B29:C29"/>
    <mergeCell ref="B30:C30"/>
    <mergeCell ref="A14:E16"/>
    <mergeCell ref="A18:E18"/>
    <mergeCell ref="B20:C20"/>
    <mergeCell ref="B21:C21"/>
    <mergeCell ref="B25:C25"/>
    <mergeCell ref="B22:C22"/>
    <mergeCell ref="B23:C23"/>
    <mergeCell ref="B24:C24"/>
    <mergeCell ref="A52:E52"/>
    <mergeCell ref="A53:E53"/>
    <mergeCell ref="C54:E54"/>
    <mergeCell ref="B32:C32"/>
    <mergeCell ref="A42:E42"/>
    <mergeCell ref="A1:E1"/>
    <mergeCell ref="A59:E59"/>
    <mergeCell ref="C60:E60"/>
    <mergeCell ref="A65:E65"/>
    <mergeCell ref="B31:C31"/>
    <mergeCell ref="B33:C33"/>
    <mergeCell ref="A35:E35"/>
    <mergeCell ref="A36:E36"/>
    <mergeCell ref="A37:A39"/>
    <mergeCell ref="B37:E39"/>
    <mergeCell ref="A3:E3"/>
    <mergeCell ref="B6:E6"/>
    <mergeCell ref="B7:E7"/>
    <mergeCell ref="B8:E8"/>
    <mergeCell ref="A9:E11"/>
    <mergeCell ref="A44:E45"/>
    <mergeCell ref="C63:E63"/>
    <mergeCell ref="C55:E55"/>
    <mergeCell ref="C56:E56"/>
    <mergeCell ref="C57:E57"/>
    <mergeCell ref="C61:E61"/>
    <mergeCell ref="C62:E62"/>
  </mergeCells>
  <hyperlinks>
    <hyperlink ref="B37" r:id="rId1" xr:uid="{00000000-0004-0000-0000-000000000000}"/>
    <hyperlink ref="E67" r:id="rId2" xr:uid="{00000000-0004-0000-0000-000001000000}"/>
    <hyperlink ref="C57" r:id="rId3" xr:uid="{00000000-0004-0000-0000-000002000000}"/>
    <hyperlink ref="C55" r:id="rId4" xr:uid="{00000000-0004-0000-0000-000003000000}"/>
    <hyperlink ref="C56" r:id="rId5" xr:uid="{00000000-0004-0000-0000-000004000000}"/>
    <hyperlink ref="C61" r:id="rId6" xr:uid="{00000000-0004-0000-0000-000005000000}"/>
    <hyperlink ref="C62" r:id="rId7" xr:uid="{00000000-0004-0000-0000-000006000000}"/>
    <hyperlink ref="C63" r:id="rId8" xr:uid="{00000000-0004-0000-0000-000007000000}"/>
    <hyperlink ref="E68:E69" r:id="rId9" display="http://www.petropar.gov.py/index.php/prensa/737-ley-5282-2014-acceso-a-la-informacion-publica" xr:uid="{00000000-0004-0000-0000-000008000000}"/>
  </hyperlinks>
  <printOptions horizontalCentered="1"/>
  <pageMargins left="0.59055118110236227" right="0.19685039370078741" top="0.39370078740157483" bottom="0.39370078740157483" header="0.19685039370078741" footer="0.19685039370078741"/>
  <pageSetup paperSize="9" scale="80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2"/>
  <sheetViews>
    <sheetView tabSelected="1" zoomScale="90" zoomScaleNormal="90" workbookViewId="0">
      <selection activeCell="K32" sqref="K32"/>
    </sheetView>
  </sheetViews>
  <sheetFormatPr baseColWidth="10" defaultColWidth="10.85546875" defaultRowHeight="12.75"/>
  <cols>
    <col min="1" max="1" width="5.42578125" style="46" customWidth="1"/>
    <col min="2" max="2" width="17" style="46" customWidth="1"/>
    <col min="3" max="3" width="20" style="46" customWidth="1"/>
    <col min="4" max="4" width="16.85546875" style="46" bestFit="1" customWidth="1"/>
    <col min="5" max="5" width="20.7109375" style="46" customWidth="1"/>
    <col min="6" max="6" width="21.140625" style="46" customWidth="1"/>
    <col min="7" max="7" width="22.5703125" style="46" customWidth="1"/>
    <col min="8" max="8" width="45" style="46" customWidth="1"/>
    <col min="9" max="16384" width="10.85546875" style="46"/>
  </cols>
  <sheetData>
    <row r="1" spans="1:9">
      <c r="A1" s="102" t="s">
        <v>76</v>
      </c>
      <c r="B1" s="102"/>
      <c r="C1" s="102"/>
      <c r="D1" s="102"/>
      <c r="E1" s="102"/>
      <c r="F1" s="102"/>
      <c r="G1" s="102"/>
      <c r="H1" s="102"/>
    </row>
    <row r="2" spans="1:9">
      <c r="A2" s="118" t="s">
        <v>178</v>
      </c>
      <c r="B2" s="122"/>
      <c r="C2" s="122"/>
      <c r="D2" s="122"/>
      <c r="E2" s="122"/>
      <c r="F2" s="122"/>
      <c r="G2" s="122"/>
      <c r="H2" s="119"/>
    </row>
    <row r="3" spans="1:9" s="47" customFormat="1">
      <c r="A3" s="36" t="s">
        <v>12</v>
      </c>
      <c r="B3" s="36" t="s">
        <v>13</v>
      </c>
      <c r="C3" s="36" t="s">
        <v>14</v>
      </c>
      <c r="D3" s="36" t="s">
        <v>15</v>
      </c>
      <c r="E3" s="36" t="s">
        <v>16</v>
      </c>
      <c r="F3" s="36" t="s">
        <v>17</v>
      </c>
      <c r="G3" s="36" t="s">
        <v>18</v>
      </c>
      <c r="H3" s="36" t="s">
        <v>19</v>
      </c>
      <c r="I3" s="46"/>
    </row>
    <row r="4" spans="1:9" ht="76.5">
      <c r="A4" s="36">
        <v>1</v>
      </c>
      <c r="B4" s="39" t="s">
        <v>130</v>
      </c>
      <c r="C4" s="39" t="s">
        <v>119</v>
      </c>
      <c r="D4" s="43" t="s">
        <v>202</v>
      </c>
      <c r="E4" s="43" t="s">
        <v>125</v>
      </c>
      <c r="F4" s="43" t="s">
        <v>203</v>
      </c>
      <c r="G4" s="48">
        <f>208/240</f>
        <v>0.8666666666666667</v>
      </c>
      <c r="H4" s="43" t="s">
        <v>127</v>
      </c>
    </row>
    <row r="5" spans="1:9" ht="52.5" customHeight="1">
      <c r="A5" s="36">
        <v>2</v>
      </c>
      <c r="B5" s="39" t="s">
        <v>131</v>
      </c>
      <c r="C5" s="39" t="str">
        <f>+'[1]Uno-Dos'!D51</f>
        <v>Construcción de EESS propias</v>
      </c>
      <c r="D5" s="43" t="s">
        <v>204</v>
      </c>
      <c r="E5" s="43" t="s">
        <v>125</v>
      </c>
      <c r="F5" s="49" t="s">
        <v>205</v>
      </c>
      <c r="G5" s="48">
        <v>4.5454545454545452E-3</v>
      </c>
      <c r="H5" s="43" t="s">
        <v>206</v>
      </c>
    </row>
    <row r="6" spans="1:9" ht="60.75" customHeight="1">
      <c r="A6" s="36">
        <v>3</v>
      </c>
      <c r="B6" s="39" t="s">
        <v>132</v>
      </c>
      <c r="C6" s="39" t="s">
        <v>124</v>
      </c>
      <c r="D6" s="43" t="s">
        <v>207</v>
      </c>
      <c r="E6" s="43" t="s">
        <v>126</v>
      </c>
      <c r="F6" s="50" t="s">
        <v>208</v>
      </c>
      <c r="G6" s="48">
        <v>0</v>
      </c>
      <c r="H6" s="43" t="s">
        <v>209</v>
      </c>
    </row>
    <row r="7" spans="1:9" ht="7.5" customHeight="1"/>
    <row r="14" spans="1:9" ht="5.25" customHeight="1"/>
    <row r="15" spans="1:9">
      <c r="A15" s="98" t="s">
        <v>177</v>
      </c>
      <c r="B15" s="98"/>
      <c r="C15" s="98"/>
      <c r="D15" s="98"/>
      <c r="E15" s="98"/>
      <c r="F15" s="98"/>
      <c r="G15" s="98"/>
      <c r="H15" s="98"/>
    </row>
    <row r="16" spans="1:9">
      <c r="A16" s="51" t="s">
        <v>12</v>
      </c>
      <c r="B16" s="118" t="s">
        <v>13</v>
      </c>
      <c r="C16" s="119"/>
      <c r="D16" s="118" t="s">
        <v>52</v>
      </c>
      <c r="E16" s="119"/>
      <c r="F16" s="36" t="s">
        <v>20</v>
      </c>
      <c r="G16" s="36" t="s">
        <v>21</v>
      </c>
      <c r="H16" s="36" t="s">
        <v>22</v>
      </c>
    </row>
    <row r="17" spans="1:10" ht="44.25" customHeight="1">
      <c r="A17" s="36">
        <v>1</v>
      </c>
      <c r="B17" s="120" t="s">
        <v>128</v>
      </c>
      <c r="C17" s="121"/>
      <c r="D17" s="118"/>
      <c r="E17" s="119"/>
      <c r="F17" s="43" t="s">
        <v>210</v>
      </c>
      <c r="G17" s="43"/>
      <c r="H17" s="43"/>
    </row>
    <row r="18" spans="1:10" ht="44.25" customHeight="1">
      <c r="A18" s="36">
        <v>2</v>
      </c>
      <c r="B18" s="120" t="s">
        <v>129</v>
      </c>
      <c r="C18" s="121"/>
      <c r="D18" s="118"/>
      <c r="E18" s="119"/>
      <c r="F18" s="43" t="str">
        <f>+F17</f>
        <v>En proceso de adecuación  al proyecto ejecutivo</v>
      </c>
      <c r="G18" s="36"/>
      <c r="H18" s="38"/>
    </row>
    <row r="19" spans="1:10" ht="76.5">
      <c r="A19" s="36">
        <v>3</v>
      </c>
      <c r="B19" s="118" t="s">
        <v>211</v>
      </c>
      <c r="C19" s="119"/>
      <c r="D19" s="118"/>
      <c r="E19" s="119"/>
      <c r="F19" s="43" t="s">
        <v>212</v>
      </c>
      <c r="G19" s="38"/>
      <c r="H19" s="38"/>
    </row>
    <row r="20" spans="1:10" ht="5.25" customHeight="1">
      <c r="A20" s="40"/>
      <c r="B20" s="40"/>
      <c r="C20" s="40"/>
      <c r="D20" s="40"/>
      <c r="E20" s="40"/>
      <c r="F20" s="40"/>
      <c r="G20" s="40"/>
      <c r="H20" s="40"/>
    </row>
    <row r="21" spans="1:10" ht="12.75" customHeight="1">
      <c r="A21" s="98" t="s">
        <v>112</v>
      </c>
      <c r="B21" s="98"/>
      <c r="C21" s="98"/>
      <c r="D21" s="98"/>
      <c r="E21" s="98"/>
      <c r="F21" s="98"/>
      <c r="G21" s="98"/>
      <c r="H21" s="98"/>
    </row>
    <row r="22" spans="1:10" s="47" customFormat="1" ht="17.25" customHeight="1">
      <c r="A22" s="36" t="s">
        <v>12</v>
      </c>
      <c r="B22" s="36" t="s">
        <v>13</v>
      </c>
      <c r="C22" s="36" t="s">
        <v>14</v>
      </c>
      <c r="D22" s="36" t="s">
        <v>15</v>
      </c>
      <c r="E22" s="36" t="s">
        <v>16</v>
      </c>
      <c r="F22" s="36" t="s">
        <v>18</v>
      </c>
      <c r="G22" s="36" t="s">
        <v>23</v>
      </c>
      <c r="H22" s="36" t="s">
        <v>24</v>
      </c>
    </row>
    <row r="23" spans="1:10" s="47" customFormat="1" ht="76.5">
      <c r="A23" s="36">
        <v>1</v>
      </c>
      <c r="B23" s="39" t="s">
        <v>134</v>
      </c>
      <c r="C23" s="17" t="s">
        <v>139</v>
      </c>
      <c r="D23" s="43" t="s">
        <v>213</v>
      </c>
      <c r="E23" s="43" t="s">
        <v>138</v>
      </c>
      <c r="F23" s="52">
        <f>131193116/823980383</f>
        <v>0.15921873712859982</v>
      </c>
      <c r="G23" s="43" t="s">
        <v>214</v>
      </c>
      <c r="H23" s="36" t="s">
        <v>133</v>
      </c>
    </row>
    <row r="24" spans="1:10" s="47" customFormat="1" ht="58.5" customHeight="1">
      <c r="A24" s="36">
        <v>2</v>
      </c>
      <c r="B24" s="39" t="s">
        <v>135</v>
      </c>
      <c r="C24" s="17" t="s">
        <v>136</v>
      </c>
      <c r="D24" s="43" t="s">
        <v>215</v>
      </c>
      <c r="E24" s="43" t="s">
        <v>137</v>
      </c>
      <c r="F24" s="52">
        <v>0.86</v>
      </c>
      <c r="G24" s="43" t="s">
        <v>172</v>
      </c>
      <c r="H24" s="36" t="s">
        <v>216</v>
      </c>
    </row>
    <row r="25" spans="1:10" s="47" customFormat="1" ht="16.5" customHeight="1">
      <c r="H25" s="42" t="s">
        <v>194</v>
      </c>
      <c r="J25" s="53"/>
    </row>
    <row r="26" spans="1:10" s="47" customFormat="1">
      <c r="A26" s="123" t="s">
        <v>76</v>
      </c>
      <c r="B26" s="123"/>
      <c r="C26" s="123"/>
      <c r="D26" s="123"/>
      <c r="E26" s="123"/>
      <c r="F26" s="123"/>
      <c r="G26" s="123"/>
      <c r="H26" s="123"/>
    </row>
    <row r="27" spans="1:10" s="47" customFormat="1" ht="20.100000000000001" customHeight="1">
      <c r="A27" s="117" t="s">
        <v>53</v>
      </c>
      <c r="B27" s="117"/>
      <c r="C27" s="117"/>
      <c r="D27" s="117"/>
      <c r="E27" s="117"/>
      <c r="F27" s="117"/>
      <c r="G27" s="117"/>
      <c r="H27" s="117"/>
    </row>
    <row r="28" spans="1:10" s="47" customFormat="1" ht="25.5">
      <c r="A28" s="43" t="s">
        <v>12</v>
      </c>
      <c r="B28" s="117" t="s">
        <v>25</v>
      </c>
      <c r="C28" s="117"/>
      <c r="D28" s="43" t="s">
        <v>55</v>
      </c>
      <c r="E28" s="117" t="s">
        <v>26</v>
      </c>
      <c r="F28" s="117"/>
      <c r="G28" s="43" t="s">
        <v>54</v>
      </c>
      <c r="H28" s="43" t="s">
        <v>27</v>
      </c>
      <c r="I28" s="54"/>
    </row>
    <row r="29" spans="1:10" s="47" customFormat="1" ht="69.75" customHeight="1">
      <c r="A29" s="43">
        <v>1</v>
      </c>
      <c r="B29" s="55" t="s">
        <v>218</v>
      </c>
      <c r="C29" s="56">
        <v>381698</v>
      </c>
      <c r="D29" s="57">
        <v>243084009</v>
      </c>
      <c r="E29" s="117" t="s">
        <v>219</v>
      </c>
      <c r="F29" s="117"/>
      <c r="G29" s="49" t="s">
        <v>220</v>
      </c>
      <c r="H29" s="58" t="s">
        <v>221</v>
      </c>
      <c r="I29" s="59"/>
      <c r="J29" s="54"/>
    </row>
    <row r="30" spans="1:10" s="47" customFormat="1" ht="57.75" customHeight="1">
      <c r="A30" s="43">
        <v>2</v>
      </c>
      <c r="B30" s="55" t="s">
        <v>222</v>
      </c>
      <c r="C30" s="56">
        <v>393293</v>
      </c>
      <c r="D30" s="57">
        <v>228160000</v>
      </c>
      <c r="E30" s="117" t="s">
        <v>191</v>
      </c>
      <c r="F30" s="117"/>
      <c r="G30" s="49" t="s">
        <v>220</v>
      </c>
      <c r="H30" s="58" t="s">
        <v>223</v>
      </c>
      <c r="I30" s="59"/>
      <c r="J30" s="54"/>
    </row>
    <row r="31" spans="1:10" ht="17.2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</row>
    <row r="32" spans="1:10" ht="20.100000000000001" customHeight="1">
      <c r="A32" s="98" t="s">
        <v>176</v>
      </c>
      <c r="B32" s="98"/>
      <c r="C32" s="98"/>
      <c r="D32" s="98"/>
      <c r="E32" s="98"/>
      <c r="F32" s="98"/>
      <c r="G32" s="98"/>
      <c r="H32" s="98"/>
      <c r="I32" s="40"/>
      <c r="J32" s="40"/>
    </row>
    <row r="33" spans="1:10" s="47" customFormat="1" ht="18.95" customHeight="1">
      <c r="A33" s="36" t="s">
        <v>28</v>
      </c>
      <c r="B33" s="36" t="s">
        <v>56</v>
      </c>
      <c r="C33" s="118" t="s">
        <v>13</v>
      </c>
      <c r="D33" s="119"/>
      <c r="E33" s="36" t="s">
        <v>29</v>
      </c>
      <c r="F33" s="36" t="s">
        <v>30</v>
      </c>
      <c r="G33" s="36" t="s">
        <v>31</v>
      </c>
      <c r="H33" s="60" t="s">
        <v>57</v>
      </c>
      <c r="I33" s="54"/>
      <c r="J33" s="54"/>
    </row>
    <row r="34" spans="1:10" ht="18.95" customHeight="1">
      <c r="A34" s="36">
        <v>100</v>
      </c>
      <c r="B34" s="36" t="s">
        <v>157</v>
      </c>
      <c r="C34" s="100" t="s">
        <v>161</v>
      </c>
      <c r="D34" s="101"/>
      <c r="E34" s="61">
        <v>140928840583</v>
      </c>
      <c r="F34" s="61">
        <v>16590575813</v>
      </c>
      <c r="G34" s="62">
        <f t="shared" ref="G34:G41" si="0">+E34-F34</f>
        <v>124338264770</v>
      </c>
      <c r="H34" s="63" t="s">
        <v>224</v>
      </c>
      <c r="I34" s="40"/>
      <c r="J34" s="40"/>
    </row>
    <row r="35" spans="1:10" ht="18.95" customHeight="1">
      <c r="A35" s="36">
        <v>200</v>
      </c>
      <c r="B35" s="36" t="s">
        <v>158</v>
      </c>
      <c r="C35" s="100" t="s">
        <v>160</v>
      </c>
      <c r="D35" s="101"/>
      <c r="E35" s="61">
        <v>159320751917</v>
      </c>
      <c r="F35" s="61">
        <v>4983408993</v>
      </c>
      <c r="G35" s="62">
        <f t="shared" si="0"/>
        <v>154337342924</v>
      </c>
      <c r="H35" s="63" t="s">
        <v>224</v>
      </c>
      <c r="I35" s="40"/>
      <c r="J35" s="40"/>
    </row>
    <row r="36" spans="1:10" ht="18.95" customHeight="1">
      <c r="A36" s="36">
        <v>300</v>
      </c>
      <c r="B36" s="36" t="s">
        <v>162</v>
      </c>
      <c r="C36" s="64" t="s">
        <v>159</v>
      </c>
      <c r="D36" s="40"/>
      <c r="E36" s="61">
        <v>32957719768</v>
      </c>
      <c r="F36" s="61">
        <v>919128993</v>
      </c>
      <c r="G36" s="62">
        <f t="shared" si="0"/>
        <v>32038590775</v>
      </c>
      <c r="H36" s="63" t="s">
        <v>224</v>
      </c>
      <c r="I36" s="40"/>
      <c r="J36" s="40"/>
    </row>
    <row r="37" spans="1:10" ht="18.95" customHeight="1">
      <c r="A37" s="36">
        <v>400</v>
      </c>
      <c r="B37" s="36" t="s">
        <v>163</v>
      </c>
      <c r="C37" s="65" t="s">
        <v>164</v>
      </c>
      <c r="D37" s="66"/>
      <c r="E37" s="61">
        <v>4219924547438</v>
      </c>
      <c r="F37" s="61">
        <v>311493222757</v>
      </c>
      <c r="G37" s="62">
        <f t="shared" si="0"/>
        <v>3908431324681</v>
      </c>
      <c r="H37" s="63" t="s">
        <v>224</v>
      </c>
      <c r="I37" s="40"/>
      <c r="J37" s="40"/>
    </row>
    <row r="38" spans="1:10" ht="18.95" customHeight="1">
      <c r="A38" s="36">
        <v>500</v>
      </c>
      <c r="B38" s="36" t="s">
        <v>166</v>
      </c>
      <c r="C38" s="100" t="s">
        <v>165</v>
      </c>
      <c r="D38" s="101"/>
      <c r="E38" s="61">
        <v>266479380426</v>
      </c>
      <c r="F38" s="67">
        <v>6107055418</v>
      </c>
      <c r="G38" s="62">
        <f t="shared" si="0"/>
        <v>260372325008</v>
      </c>
      <c r="H38" s="63" t="s">
        <v>224</v>
      </c>
      <c r="I38" s="40"/>
      <c r="J38" s="40"/>
    </row>
    <row r="39" spans="1:10" ht="18.95" customHeight="1">
      <c r="A39" s="36">
        <v>600</v>
      </c>
      <c r="B39" s="36">
        <v>630</v>
      </c>
      <c r="C39" s="65" t="s">
        <v>167</v>
      </c>
      <c r="D39" s="66"/>
      <c r="E39" s="61">
        <v>980000000</v>
      </c>
      <c r="F39" s="61">
        <v>0</v>
      </c>
      <c r="G39" s="61">
        <f t="shared" si="0"/>
        <v>980000000</v>
      </c>
      <c r="H39" s="63" t="s">
        <v>224</v>
      </c>
      <c r="I39" s="40"/>
      <c r="J39" s="40"/>
    </row>
    <row r="40" spans="1:10" ht="18.95" customHeight="1">
      <c r="A40" s="36">
        <v>800</v>
      </c>
      <c r="B40" s="36" t="s">
        <v>168</v>
      </c>
      <c r="C40" s="65" t="s">
        <v>171</v>
      </c>
      <c r="D40" s="66"/>
      <c r="E40" s="61">
        <v>123797500000</v>
      </c>
      <c r="F40" s="61">
        <v>10273324600</v>
      </c>
      <c r="G40" s="61">
        <f t="shared" si="0"/>
        <v>113524175400</v>
      </c>
      <c r="H40" s="63" t="s">
        <v>224</v>
      </c>
      <c r="I40" s="40"/>
      <c r="J40" s="40"/>
    </row>
    <row r="41" spans="1:10" ht="18.95" customHeight="1">
      <c r="A41" s="36">
        <v>900</v>
      </c>
      <c r="B41" s="36" t="s">
        <v>169</v>
      </c>
      <c r="C41" s="100" t="s">
        <v>170</v>
      </c>
      <c r="D41" s="101"/>
      <c r="E41" s="61">
        <v>193847020599</v>
      </c>
      <c r="F41" s="61">
        <v>6798582098</v>
      </c>
      <c r="G41" s="61">
        <f t="shared" si="0"/>
        <v>187048438501</v>
      </c>
      <c r="H41" s="63" t="s">
        <v>224</v>
      </c>
      <c r="I41" s="40"/>
      <c r="J41" s="40"/>
    </row>
    <row r="42" spans="1:10" ht="24.95" customHeight="1">
      <c r="A42" s="40"/>
      <c r="B42" s="40"/>
      <c r="C42" s="40"/>
      <c r="D42" s="40"/>
      <c r="E42" s="68">
        <f>SUM(E34:E41)</f>
        <v>5138235760731</v>
      </c>
      <c r="F42" s="68">
        <f>SUM(F34:F41)</f>
        <v>357165298672</v>
      </c>
      <c r="G42" s="68">
        <f>SUM(G34:G41)</f>
        <v>4781070462059</v>
      </c>
      <c r="H42" s="40"/>
      <c r="I42" s="40"/>
      <c r="J42" s="40"/>
    </row>
    <row r="43" spans="1:10" ht="9.75" customHeight="1">
      <c r="A43" s="40"/>
      <c r="B43" s="40"/>
      <c r="C43" s="40"/>
      <c r="D43" s="40"/>
      <c r="E43" s="68"/>
      <c r="F43" s="68"/>
      <c r="G43" s="40"/>
      <c r="H43" s="40"/>
      <c r="I43" s="40"/>
      <c r="J43" s="40"/>
    </row>
    <row r="44" spans="1:10">
      <c r="A44" s="40"/>
      <c r="B44" s="40"/>
      <c r="C44" s="40"/>
      <c r="D44" s="40"/>
      <c r="E44" s="40"/>
      <c r="F44" s="40"/>
      <c r="G44" s="40"/>
      <c r="H44" s="40"/>
      <c r="I44" s="40"/>
      <c r="J44" s="40"/>
    </row>
    <row r="45" spans="1:10">
      <c r="A45" s="40"/>
      <c r="B45" s="40"/>
      <c r="C45" s="40"/>
      <c r="D45" s="40"/>
      <c r="E45" s="40"/>
      <c r="F45" s="40"/>
      <c r="G45" s="40"/>
      <c r="H45" s="40"/>
      <c r="I45" s="40"/>
      <c r="J45" s="40"/>
    </row>
    <row r="46" spans="1:10">
      <c r="A46" s="40"/>
      <c r="B46" s="40"/>
      <c r="C46" s="40"/>
      <c r="D46" s="40"/>
      <c r="E46" s="40"/>
      <c r="F46" s="40"/>
      <c r="G46" s="40"/>
      <c r="H46" s="40"/>
      <c r="I46" s="40"/>
      <c r="J46" s="40"/>
    </row>
    <row r="47" spans="1:10">
      <c r="A47" s="40"/>
      <c r="B47" s="40"/>
      <c r="C47" s="40"/>
      <c r="D47" s="40"/>
      <c r="E47" s="40"/>
      <c r="F47" s="40"/>
      <c r="G47" s="40"/>
      <c r="H47" s="40"/>
      <c r="I47" s="40"/>
      <c r="J47" s="40"/>
    </row>
    <row r="48" spans="1:10">
      <c r="A48" s="40"/>
      <c r="B48" s="40"/>
      <c r="C48" s="40"/>
      <c r="D48" s="40"/>
      <c r="E48" s="40"/>
      <c r="F48" s="40"/>
      <c r="G48" s="40"/>
      <c r="H48" s="40"/>
      <c r="I48" s="40"/>
      <c r="J48" s="40"/>
    </row>
    <row r="49" spans="1:10">
      <c r="A49" s="40"/>
      <c r="B49" s="40"/>
      <c r="C49" s="40"/>
      <c r="D49" s="40"/>
      <c r="E49" s="40"/>
      <c r="F49" s="40"/>
      <c r="G49" s="40"/>
      <c r="H49" s="40"/>
      <c r="I49" s="40"/>
      <c r="J49" s="40"/>
    </row>
    <row r="50" spans="1:10">
      <c r="A50" s="40"/>
      <c r="B50" s="40"/>
      <c r="C50" s="40"/>
      <c r="D50" s="40"/>
      <c r="E50" s="40"/>
      <c r="F50" s="40"/>
      <c r="G50" s="40"/>
      <c r="H50" s="40"/>
      <c r="I50" s="40"/>
      <c r="J50" s="40"/>
    </row>
    <row r="51" spans="1:10">
      <c r="A51" s="40"/>
      <c r="B51" s="40"/>
      <c r="C51" s="40"/>
      <c r="D51" s="40"/>
      <c r="E51" s="40"/>
      <c r="F51" s="40"/>
      <c r="G51" s="40"/>
      <c r="H51" s="40"/>
      <c r="I51" s="40"/>
      <c r="J51" s="40"/>
    </row>
    <row r="52" spans="1:10">
      <c r="A52" s="40"/>
      <c r="B52" s="40"/>
      <c r="C52" s="40"/>
      <c r="D52" s="40"/>
      <c r="E52" s="40"/>
      <c r="F52" s="40"/>
      <c r="G52" s="40"/>
      <c r="H52" s="40"/>
      <c r="I52" s="40"/>
      <c r="J52" s="40"/>
    </row>
    <row r="53" spans="1:10">
      <c r="I53" s="40"/>
      <c r="J53" s="40"/>
    </row>
    <row r="54" spans="1:10">
      <c r="I54" s="40"/>
      <c r="J54" s="40"/>
    </row>
    <row r="55" spans="1:10">
      <c r="I55" s="40"/>
      <c r="J55" s="40"/>
    </row>
    <row r="56" spans="1:10">
      <c r="I56" s="40"/>
      <c r="J56" s="40"/>
    </row>
    <row r="57" spans="1:10">
      <c r="I57" s="40"/>
      <c r="J57" s="40"/>
    </row>
    <row r="58" spans="1:10">
      <c r="I58" s="40"/>
      <c r="J58" s="40"/>
    </row>
    <row r="62" spans="1:10">
      <c r="H62" s="42" t="s">
        <v>65</v>
      </c>
    </row>
  </sheetData>
  <mergeCells count="24">
    <mergeCell ref="A1:H1"/>
    <mergeCell ref="B19:C19"/>
    <mergeCell ref="A21:H21"/>
    <mergeCell ref="A27:H27"/>
    <mergeCell ref="E28:F28"/>
    <mergeCell ref="A15:H15"/>
    <mergeCell ref="D16:E16"/>
    <mergeCell ref="B16:C16"/>
    <mergeCell ref="D17:E17"/>
    <mergeCell ref="D18:E18"/>
    <mergeCell ref="D19:E19"/>
    <mergeCell ref="B17:C17"/>
    <mergeCell ref="B18:C18"/>
    <mergeCell ref="B28:C28"/>
    <mergeCell ref="A2:H2"/>
    <mergeCell ref="A26:H26"/>
    <mergeCell ref="C41:D41"/>
    <mergeCell ref="A32:H32"/>
    <mergeCell ref="C35:D35"/>
    <mergeCell ref="E29:F29"/>
    <mergeCell ref="E30:F30"/>
    <mergeCell ref="C33:D33"/>
    <mergeCell ref="C34:D34"/>
    <mergeCell ref="C38:D38"/>
  </mergeCells>
  <phoneticPr fontId="16" type="noConversion"/>
  <hyperlinks>
    <hyperlink ref="H29" r:id="rId1" display="https://www.contrataciones.gov.py/licitaciones/adjudicacion/374101-adquisicion-gasolina-ron-91-1/resumen-adjudicacion.html" xr:uid="{00000000-0004-0000-0100-000000000000}"/>
    <hyperlink ref="H30" r:id="rId2" display="https://www.contrataciones.gov.py/licitaciones/adjudicacion/381537-adquisicion-cana-azucar-zafra-2020-1/resumen-adjudicacion.html" xr:uid="{00000000-0004-0000-0100-000001000000}"/>
  </hyperlinks>
  <printOptions horizontalCentered="1"/>
  <pageMargins left="0.59055118110236227" right="0.19685039370078741" top="0.39370078740157483" bottom="0.39370078740157483" header="0.19685039370078741" footer="0.19685039370078741"/>
  <pageSetup paperSize="9" scale="80"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6"/>
  <sheetViews>
    <sheetView topLeftCell="A55" zoomScaleNormal="100" workbookViewId="0">
      <selection activeCell="D6" sqref="D6:E6"/>
    </sheetView>
  </sheetViews>
  <sheetFormatPr baseColWidth="10" defaultRowHeight="12.75"/>
  <cols>
    <col min="1" max="1" width="6.7109375" style="29" customWidth="1"/>
    <col min="2" max="2" width="17.28515625" style="29" customWidth="1"/>
    <col min="3" max="3" width="21.7109375" style="29" customWidth="1"/>
    <col min="4" max="4" width="11.42578125" style="29"/>
    <col min="5" max="5" width="22.5703125" style="29" customWidth="1"/>
    <col min="6" max="6" width="16.140625" style="29" customWidth="1"/>
    <col min="7" max="7" width="15.42578125" style="29" customWidth="1"/>
    <col min="8" max="8" width="57.5703125" style="29" customWidth="1"/>
    <col min="9" max="16384" width="11.42578125" style="29"/>
  </cols>
  <sheetData>
    <row r="1" spans="1:8">
      <c r="A1" s="102" t="s">
        <v>76</v>
      </c>
      <c r="B1" s="102"/>
      <c r="C1" s="102"/>
      <c r="D1" s="102"/>
      <c r="E1" s="102"/>
      <c r="F1" s="102"/>
      <c r="G1" s="102"/>
      <c r="H1" s="102"/>
    </row>
    <row r="2" spans="1:8" ht="3" customHeight="1">
      <c r="A2" s="40"/>
      <c r="B2" s="40"/>
      <c r="C2" s="40"/>
      <c r="D2" s="40"/>
      <c r="E2" s="40"/>
      <c r="F2" s="40"/>
      <c r="G2" s="40"/>
      <c r="H2" s="40"/>
    </row>
    <row r="3" spans="1:8" ht="23.1" customHeight="1">
      <c r="A3" s="98" t="s">
        <v>108</v>
      </c>
      <c r="B3" s="98"/>
      <c r="C3" s="98"/>
      <c r="D3" s="98"/>
      <c r="E3" s="98"/>
      <c r="F3" s="98"/>
      <c r="G3" s="98"/>
      <c r="H3" s="98"/>
    </row>
    <row r="4" spans="1:8" s="44" customFormat="1" ht="23.1" customHeight="1">
      <c r="A4" s="36" t="s">
        <v>12</v>
      </c>
      <c r="B4" s="120" t="s">
        <v>32</v>
      </c>
      <c r="C4" s="121"/>
      <c r="D4" s="118" t="s">
        <v>33</v>
      </c>
      <c r="E4" s="119"/>
      <c r="F4" s="118" t="s">
        <v>34</v>
      </c>
      <c r="G4" s="119"/>
      <c r="H4" s="43" t="s">
        <v>35</v>
      </c>
    </row>
    <row r="5" spans="1:8" ht="39.950000000000003" customHeight="1">
      <c r="A5" s="36">
        <v>1</v>
      </c>
      <c r="B5" s="120" t="s">
        <v>148</v>
      </c>
      <c r="C5" s="121"/>
      <c r="D5" s="118">
        <v>0</v>
      </c>
      <c r="E5" s="119"/>
      <c r="F5" s="120" t="s">
        <v>151</v>
      </c>
      <c r="G5" s="121"/>
      <c r="H5" s="43" t="s">
        <v>150</v>
      </c>
    </row>
    <row r="6" spans="1:8" ht="39.950000000000003" customHeight="1">
      <c r="A6" s="36">
        <v>2</v>
      </c>
      <c r="B6" s="120" t="s">
        <v>149</v>
      </c>
      <c r="C6" s="121"/>
      <c r="D6" s="118">
        <v>0</v>
      </c>
      <c r="E6" s="119"/>
      <c r="F6" s="120" t="s">
        <v>154</v>
      </c>
      <c r="G6" s="121"/>
      <c r="H6" s="43" t="s">
        <v>180</v>
      </c>
    </row>
    <row r="7" spans="1:8" ht="39.950000000000003" customHeight="1">
      <c r="A7" s="36">
        <v>3</v>
      </c>
      <c r="B7" s="120" t="s">
        <v>152</v>
      </c>
      <c r="C7" s="121"/>
      <c r="D7" s="118">
        <v>0</v>
      </c>
      <c r="E7" s="119"/>
      <c r="F7" s="120" t="s">
        <v>153</v>
      </c>
      <c r="G7" s="121"/>
      <c r="H7" s="36" t="s">
        <v>179</v>
      </c>
    </row>
    <row r="8" spans="1:8" ht="6.75" customHeight="1">
      <c r="A8" s="40"/>
      <c r="B8" s="40"/>
      <c r="C8" s="40"/>
      <c r="D8" s="40"/>
      <c r="E8" s="40"/>
      <c r="F8" s="40"/>
      <c r="G8" s="40"/>
      <c r="H8" s="40"/>
    </row>
    <row r="9" spans="1:8" ht="23.1" customHeight="1">
      <c r="A9" s="102" t="s">
        <v>104</v>
      </c>
      <c r="B9" s="102"/>
      <c r="C9" s="102"/>
      <c r="D9" s="102"/>
      <c r="E9" s="102"/>
      <c r="F9" s="102"/>
      <c r="G9" s="102"/>
      <c r="H9" s="102"/>
    </row>
    <row r="10" spans="1:8" ht="23.1" customHeight="1">
      <c r="A10" s="102" t="s">
        <v>107</v>
      </c>
      <c r="B10" s="102"/>
      <c r="C10" s="102"/>
      <c r="D10" s="102"/>
      <c r="E10" s="102"/>
      <c r="F10" s="102"/>
      <c r="G10" s="102"/>
      <c r="H10" s="102"/>
    </row>
    <row r="11" spans="1:8" s="44" customFormat="1" ht="24" customHeight="1">
      <c r="A11" s="37" t="s">
        <v>12</v>
      </c>
      <c r="B11" s="120" t="s">
        <v>36</v>
      </c>
      <c r="C11" s="121"/>
      <c r="D11" s="118" t="s">
        <v>13</v>
      </c>
      <c r="E11" s="119"/>
      <c r="F11" s="135" t="s">
        <v>37</v>
      </c>
      <c r="G11" s="136"/>
      <c r="H11" s="43" t="s">
        <v>38</v>
      </c>
    </row>
    <row r="12" spans="1:8" ht="30" customHeight="1">
      <c r="A12" s="43">
        <v>1</v>
      </c>
      <c r="B12" s="137" t="s">
        <v>140</v>
      </c>
      <c r="C12" s="137"/>
      <c r="D12" s="137" t="s">
        <v>141</v>
      </c>
      <c r="E12" s="137"/>
      <c r="F12" s="117" t="s">
        <v>146</v>
      </c>
      <c r="G12" s="117"/>
      <c r="H12" s="63" t="s">
        <v>142</v>
      </c>
    </row>
    <row r="13" spans="1:8" ht="45" customHeight="1">
      <c r="A13" s="43">
        <v>2</v>
      </c>
      <c r="B13" s="137" t="s">
        <v>173</v>
      </c>
      <c r="C13" s="137"/>
      <c r="D13" s="125" t="s">
        <v>182</v>
      </c>
      <c r="E13" s="126"/>
      <c r="F13" s="117" t="s">
        <v>143</v>
      </c>
      <c r="G13" s="117"/>
      <c r="H13" s="63" t="s">
        <v>144</v>
      </c>
    </row>
    <row r="14" spans="1:8" ht="45" customHeight="1">
      <c r="A14" s="43">
        <v>3</v>
      </c>
      <c r="B14" s="125" t="s">
        <v>183</v>
      </c>
      <c r="C14" s="126"/>
      <c r="D14" s="125" t="s">
        <v>182</v>
      </c>
      <c r="E14" s="126"/>
      <c r="F14" s="120" t="s">
        <v>143</v>
      </c>
      <c r="G14" s="121"/>
      <c r="H14" s="63" t="s">
        <v>184</v>
      </c>
    </row>
    <row r="15" spans="1:8" ht="42" customHeight="1">
      <c r="A15" s="43">
        <v>4</v>
      </c>
      <c r="B15" s="137" t="s">
        <v>174</v>
      </c>
      <c r="C15" s="137"/>
      <c r="D15" s="125" t="s">
        <v>182</v>
      </c>
      <c r="E15" s="126"/>
      <c r="F15" s="117" t="s">
        <v>143</v>
      </c>
      <c r="G15" s="117"/>
      <c r="H15" s="63" t="s">
        <v>145</v>
      </c>
    </row>
    <row r="16" spans="1:8" ht="30" customHeight="1">
      <c r="A16" s="43">
        <v>5</v>
      </c>
      <c r="B16" s="137" t="s">
        <v>185</v>
      </c>
      <c r="C16" s="137"/>
      <c r="D16" s="137" t="s">
        <v>186</v>
      </c>
      <c r="E16" s="137"/>
      <c r="F16" s="117" t="s">
        <v>143</v>
      </c>
      <c r="G16" s="117"/>
      <c r="H16" s="63" t="s">
        <v>187</v>
      </c>
    </row>
    <row r="17" spans="1:8" ht="9" customHeight="1">
      <c r="A17" s="40"/>
      <c r="B17" s="40"/>
      <c r="C17" s="40"/>
      <c r="D17" s="40"/>
      <c r="E17" s="40"/>
      <c r="F17" s="40"/>
      <c r="G17" s="40"/>
      <c r="H17" s="40"/>
    </row>
    <row r="18" spans="1:8">
      <c r="A18" s="102" t="s">
        <v>105</v>
      </c>
      <c r="B18" s="102"/>
      <c r="C18" s="102"/>
      <c r="D18" s="102"/>
      <c r="E18" s="102"/>
      <c r="F18" s="102"/>
      <c r="G18" s="102"/>
      <c r="H18" s="102"/>
    </row>
    <row r="19" spans="1:8" s="69" customFormat="1" ht="20.25" customHeight="1">
      <c r="A19" s="81" t="s">
        <v>39</v>
      </c>
      <c r="B19" s="120" t="s">
        <v>40</v>
      </c>
      <c r="C19" s="121"/>
      <c r="D19" s="118" t="s">
        <v>41</v>
      </c>
      <c r="E19" s="119"/>
      <c r="F19" s="120" t="s">
        <v>35</v>
      </c>
      <c r="G19" s="121"/>
      <c r="H19" s="43" t="s">
        <v>42</v>
      </c>
    </row>
    <row r="20" spans="1:8" ht="89.25" customHeight="1">
      <c r="A20" s="83" t="s">
        <v>190</v>
      </c>
      <c r="B20" s="120" t="s">
        <v>188</v>
      </c>
      <c r="C20" s="121"/>
      <c r="D20" s="132" t="s">
        <v>192</v>
      </c>
      <c r="E20" s="133"/>
      <c r="F20" s="134" t="s">
        <v>189</v>
      </c>
      <c r="G20" s="121"/>
      <c r="H20" s="38"/>
    </row>
    <row r="21" spans="1:8">
      <c r="A21" s="40"/>
      <c r="B21" s="40"/>
      <c r="C21" s="40"/>
      <c r="D21" s="40"/>
      <c r="E21" s="40"/>
      <c r="F21" s="40"/>
      <c r="G21" s="40"/>
      <c r="H21" s="40"/>
    </row>
    <row r="22" spans="1:8" ht="18.75" customHeight="1">
      <c r="A22" s="102" t="s">
        <v>106</v>
      </c>
      <c r="B22" s="102"/>
      <c r="C22" s="102"/>
      <c r="D22" s="102"/>
      <c r="E22" s="102"/>
      <c r="F22" s="102"/>
      <c r="G22" s="102"/>
      <c r="H22" s="102"/>
    </row>
    <row r="23" spans="1:8" ht="23.1" customHeight="1">
      <c r="A23" s="82" t="s">
        <v>58</v>
      </c>
      <c r="B23" s="120" t="s">
        <v>68</v>
      </c>
      <c r="C23" s="121"/>
      <c r="D23" s="118" t="s">
        <v>13</v>
      </c>
      <c r="E23" s="119"/>
      <c r="F23" s="135" t="s">
        <v>43</v>
      </c>
      <c r="G23" s="136"/>
      <c r="H23" s="43" t="s">
        <v>35</v>
      </c>
    </row>
    <row r="24" spans="1:8" ht="27" customHeight="1">
      <c r="A24" s="125" t="s">
        <v>198</v>
      </c>
      <c r="B24" s="131"/>
      <c r="C24" s="131"/>
      <c r="D24" s="131"/>
      <c r="E24" s="131"/>
      <c r="F24" s="131"/>
      <c r="G24" s="131"/>
      <c r="H24" s="126"/>
    </row>
    <row r="25" spans="1:8" ht="23.1" customHeight="1">
      <c r="A25" s="39"/>
      <c r="B25" s="120"/>
      <c r="C25" s="121"/>
      <c r="D25" s="118"/>
      <c r="E25" s="119"/>
      <c r="F25" s="118"/>
      <c r="G25" s="119"/>
      <c r="H25" s="38"/>
    </row>
    <row r="26" spans="1:8" ht="24.75" customHeight="1">
      <c r="A26" s="100" t="s">
        <v>197</v>
      </c>
      <c r="B26" s="127"/>
      <c r="C26" s="127"/>
      <c r="D26" s="127"/>
      <c r="E26" s="127"/>
      <c r="F26" s="127"/>
      <c r="G26" s="127"/>
      <c r="H26" s="101"/>
    </row>
    <row r="27" spans="1:8">
      <c r="A27" s="70"/>
      <c r="B27" s="71"/>
      <c r="C27" s="70"/>
      <c r="D27" s="72"/>
      <c r="E27" s="71"/>
      <c r="F27" s="71"/>
      <c r="G27" s="70"/>
      <c r="H27" s="73" t="s">
        <v>66</v>
      </c>
    </row>
    <row r="28" spans="1:8">
      <c r="A28" s="74"/>
      <c r="B28" s="74"/>
      <c r="C28" s="74"/>
      <c r="D28" s="74"/>
      <c r="E28" s="74"/>
      <c r="F28" s="74"/>
      <c r="G28" s="74"/>
      <c r="H28" s="74"/>
    </row>
    <row r="29" spans="1:8">
      <c r="A29" s="123" t="s">
        <v>76</v>
      </c>
      <c r="B29" s="123"/>
      <c r="C29" s="123"/>
      <c r="D29" s="123"/>
      <c r="E29" s="123"/>
      <c r="F29" s="123"/>
      <c r="G29" s="123"/>
      <c r="H29" s="123"/>
    </row>
    <row r="30" spans="1:8">
      <c r="A30" s="75"/>
      <c r="B30" s="76"/>
      <c r="C30" s="76"/>
      <c r="D30" s="76"/>
      <c r="E30" s="76"/>
      <c r="F30" s="76"/>
      <c r="G30" s="76"/>
      <c r="H30" s="77"/>
    </row>
    <row r="31" spans="1:8">
      <c r="A31" s="96" t="s">
        <v>109</v>
      </c>
      <c r="B31" s="96"/>
      <c r="C31" s="96"/>
      <c r="D31" s="96"/>
      <c r="E31" s="96"/>
      <c r="F31" s="96"/>
      <c r="G31" s="96"/>
      <c r="H31" s="96"/>
    </row>
    <row r="32" spans="1:8">
      <c r="A32" s="128" t="s">
        <v>110</v>
      </c>
      <c r="B32" s="129"/>
      <c r="C32" s="129"/>
      <c r="D32" s="129"/>
      <c r="E32" s="129"/>
      <c r="F32" s="129"/>
      <c r="G32" s="129"/>
      <c r="H32" s="130"/>
    </row>
    <row r="33" spans="1:8">
      <c r="A33" s="128" t="s">
        <v>59</v>
      </c>
      <c r="B33" s="129"/>
      <c r="C33" s="129"/>
      <c r="D33" s="129"/>
      <c r="E33" s="129"/>
      <c r="F33" s="129"/>
      <c r="G33" s="129"/>
      <c r="H33" s="130"/>
    </row>
    <row r="34" spans="1:8" ht="38.25">
      <c r="A34" s="43" t="s">
        <v>60</v>
      </c>
      <c r="B34" s="120" t="s">
        <v>13</v>
      </c>
      <c r="C34" s="121"/>
      <c r="D34" s="118" t="s">
        <v>111</v>
      </c>
      <c r="E34" s="122"/>
      <c r="F34" s="122"/>
      <c r="G34" s="122"/>
      <c r="H34" s="119"/>
    </row>
    <row r="35" spans="1:8" ht="49.5" customHeight="1">
      <c r="A35" s="78" t="s">
        <v>241</v>
      </c>
      <c r="B35" s="125" t="s">
        <v>242</v>
      </c>
      <c r="C35" s="126"/>
      <c r="D35" s="124"/>
      <c r="E35" s="122"/>
      <c r="F35" s="122"/>
      <c r="G35" s="122"/>
      <c r="H35" s="119"/>
    </row>
    <row r="36" spans="1:8" ht="19.5" customHeight="1">
      <c r="A36" s="78"/>
      <c r="B36" s="120"/>
      <c r="C36" s="121"/>
      <c r="D36" s="79"/>
      <c r="E36" s="80"/>
      <c r="F36" s="80"/>
      <c r="G36" s="80"/>
      <c r="H36" s="66"/>
    </row>
    <row r="37" spans="1:8">
      <c r="H37" s="42" t="s">
        <v>195</v>
      </c>
    </row>
    <row r="42" spans="1:8" ht="15" customHeight="1"/>
    <row r="66" ht="15" customHeight="1"/>
  </sheetData>
  <mergeCells count="59">
    <mergeCell ref="D12:E12"/>
    <mergeCell ref="F12:G12"/>
    <mergeCell ref="B7:C7"/>
    <mergeCell ref="D5:E5"/>
    <mergeCell ref="D6:E6"/>
    <mergeCell ref="D7:E7"/>
    <mergeCell ref="F5:G5"/>
    <mergeCell ref="F6:G6"/>
    <mergeCell ref="F7:G7"/>
    <mergeCell ref="B6:C6"/>
    <mergeCell ref="B5:C5"/>
    <mergeCell ref="A9:H9"/>
    <mergeCell ref="A10:H10"/>
    <mergeCell ref="B11:C11"/>
    <mergeCell ref="D11:E11"/>
    <mergeCell ref="F11:G11"/>
    <mergeCell ref="A1:H1"/>
    <mergeCell ref="A3:H3"/>
    <mergeCell ref="F4:G4"/>
    <mergeCell ref="D4:E4"/>
    <mergeCell ref="B4:C4"/>
    <mergeCell ref="B12:C12"/>
    <mergeCell ref="A18:H18"/>
    <mergeCell ref="B19:C19"/>
    <mergeCell ref="D19:E19"/>
    <mergeCell ref="F19:G19"/>
    <mergeCell ref="B13:C13"/>
    <mergeCell ref="D13:E13"/>
    <mergeCell ref="F13:G13"/>
    <mergeCell ref="B16:C16"/>
    <mergeCell ref="D16:E16"/>
    <mergeCell ref="F16:G16"/>
    <mergeCell ref="B14:C14"/>
    <mergeCell ref="D14:E14"/>
    <mergeCell ref="F14:G14"/>
    <mergeCell ref="B15:C15"/>
    <mergeCell ref="D15:E15"/>
    <mergeCell ref="F15:G15"/>
    <mergeCell ref="B25:C25"/>
    <mergeCell ref="D25:E25"/>
    <mergeCell ref="F25:G25"/>
    <mergeCell ref="A24:H24"/>
    <mergeCell ref="B20:C20"/>
    <mergeCell ref="D20:E20"/>
    <mergeCell ref="F20:G20"/>
    <mergeCell ref="A22:H22"/>
    <mergeCell ref="B23:C23"/>
    <mergeCell ref="D23:E23"/>
    <mergeCell ref="F23:G23"/>
    <mergeCell ref="D35:H35"/>
    <mergeCell ref="B35:C35"/>
    <mergeCell ref="B34:C34"/>
    <mergeCell ref="B36:C36"/>
    <mergeCell ref="A26:H26"/>
    <mergeCell ref="A31:H31"/>
    <mergeCell ref="A32:H32"/>
    <mergeCell ref="A33:H33"/>
    <mergeCell ref="D34:H34"/>
    <mergeCell ref="A29:H29"/>
  </mergeCells>
  <hyperlinks>
    <hyperlink ref="H12" r:id="rId1" xr:uid="{00000000-0004-0000-0200-000000000000}"/>
    <hyperlink ref="H13" r:id="rId2" xr:uid="{00000000-0004-0000-0200-000001000000}"/>
    <hyperlink ref="H15" r:id="rId3" xr:uid="{00000000-0004-0000-0200-000002000000}"/>
    <hyperlink ref="H16" r:id="rId4" xr:uid="{00000000-0004-0000-0200-000003000000}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80" orientation="landscape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7"/>
  <sheetViews>
    <sheetView workbookViewId="0">
      <selection activeCell="K28" sqref="K28"/>
    </sheetView>
  </sheetViews>
  <sheetFormatPr baseColWidth="10" defaultRowHeight="15"/>
  <cols>
    <col min="1" max="1" width="29.7109375" customWidth="1"/>
    <col min="3" max="3" width="51.140625" customWidth="1"/>
    <col min="8" max="8" width="30.5703125" customWidth="1"/>
  </cols>
  <sheetData>
    <row r="1" spans="1:8">
      <c r="A1" s="168" t="s">
        <v>76</v>
      </c>
      <c r="B1" s="168"/>
      <c r="C1" s="168"/>
      <c r="D1" s="168"/>
      <c r="E1" s="168"/>
      <c r="F1" s="168"/>
      <c r="G1" s="168"/>
      <c r="H1" s="168"/>
    </row>
    <row r="2" spans="1:8" ht="6" customHeight="1">
      <c r="A2" s="1"/>
      <c r="B2" s="1"/>
      <c r="C2" s="1"/>
      <c r="D2" s="1"/>
      <c r="E2" s="1"/>
      <c r="F2" s="1"/>
      <c r="G2" s="1"/>
      <c r="H2" s="1"/>
    </row>
    <row r="3" spans="1:8">
      <c r="A3" s="169" t="s">
        <v>70</v>
      </c>
      <c r="B3" s="169"/>
      <c r="C3" s="169"/>
      <c r="D3" s="169"/>
      <c r="E3" s="169"/>
      <c r="F3" s="169"/>
      <c r="G3" s="169"/>
      <c r="H3" s="169"/>
    </row>
    <row r="4" spans="1:8" s="3" customFormat="1">
      <c r="A4" s="6" t="s">
        <v>60</v>
      </c>
      <c r="B4" s="173" t="s">
        <v>13</v>
      </c>
      <c r="C4" s="173"/>
      <c r="D4" s="173" t="s">
        <v>71</v>
      </c>
      <c r="E4" s="173"/>
      <c r="F4" s="173"/>
      <c r="G4" s="173"/>
      <c r="H4" s="173"/>
    </row>
    <row r="5" spans="1:8" s="3" customFormat="1" ht="33" customHeight="1">
      <c r="A5" s="16"/>
      <c r="B5" s="170" t="s">
        <v>243</v>
      </c>
      <c r="C5" s="171"/>
      <c r="D5" s="174"/>
      <c r="E5" s="175"/>
      <c r="F5" s="175"/>
      <c r="G5" s="175"/>
      <c r="H5" s="176"/>
    </row>
    <row r="6" spans="1:8" ht="30" customHeight="1">
      <c r="A6" s="11"/>
      <c r="B6" s="170" t="s">
        <v>244</v>
      </c>
      <c r="C6" s="171"/>
      <c r="D6" s="169"/>
      <c r="E6" s="169"/>
      <c r="F6" s="169"/>
      <c r="G6" s="169"/>
      <c r="H6" s="169"/>
    </row>
    <row r="7" spans="1:8" ht="9" customHeight="1">
      <c r="A7" s="7"/>
      <c r="B7" s="172"/>
      <c r="C7" s="172"/>
      <c r="D7" s="172"/>
      <c r="E7" s="172"/>
      <c r="F7" s="172"/>
      <c r="G7" s="172"/>
      <c r="H7" s="172"/>
    </row>
    <row r="8" spans="1:8" s="4" customFormat="1">
      <c r="A8" s="145" t="s">
        <v>69</v>
      </c>
      <c r="B8" s="146"/>
      <c r="C8" s="146"/>
      <c r="D8" s="146"/>
      <c r="E8" s="146"/>
      <c r="F8" s="146"/>
      <c r="G8" s="146"/>
      <c r="H8" s="147"/>
    </row>
    <row r="9" spans="1:8" s="3" customFormat="1">
      <c r="A9" s="17" t="s">
        <v>60</v>
      </c>
      <c r="B9" s="148" t="s">
        <v>13</v>
      </c>
      <c r="C9" s="149"/>
      <c r="D9" s="150" t="s">
        <v>111</v>
      </c>
      <c r="E9" s="151"/>
      <c r="F9" s="151"/>
      <c r="G9" s="151"/>
      <c r="H9" s="152"/>
    </row>
    <row r="10" spans="1:8" s="3" customFormat="1" ht="42.75" customHeight="1">
      <c r="A10" s="18" t="s">
        <v>245</v>
      </c>
      <c r="B10" s="153" t="s">
        <v>246</v>
      </c>
      <c r="C10" s="153"/>
      <c r="D10" s="150"/>
      <c r="E10" s="151"/>
      <c r="F10" s="151"/>
      <c r="G10" s="151"/>
      <c r="H10" s="152"/>
    </row>
    <row r="11" spans="1:8" s="3" customFormat="1" ht="42" customHeight="1">
      <c r="A11" s="11"/>
      <c r="B11" s="153" t="s">
        <v>253</v>
      </c>
      <c r="C11" s="153"/>
      <c r="D11" s="154"/>
      <c r="E11" s="155"/>
      <c r="F11" s="155"/>
      <c r="G11" s="155"/>
      <c r="H11" s="156"/>
    </row>
    <row r="12" spans="1:8" s="3" customFormat="1" ht="18" customHeight="1">
      <c r="A12" s="11"/>
      <c r="B12" s="140"/>
      <c r="C12" s="141"/>
      <c r="D12" s="142"/>
      <c r="E12" s="143"/>
      <c r="F12" s="143"/>
      <c r="G12" s="143"/>
      <c r="H12" s="144"/>
    </row>
    <row r="13" spans="1:8" s="3" customFormat="1" ht="49.5" customHeight="1">
      <c r="A13" s="9"/>
      <c r="B13" s="167"/>
      <c r="C13" s="156"/>
      <c r="D13" s="162"/>
      <c r="E13" s="163"/>
      <c r="F13" s="163"/>
      <c r="G13" s="163"/>
      <c r="H13" s="164"/>
    </row>
    <row r="14" spans="1:8" s="3" customFormat="1">
      <c r="A14" s="157" t="s">
        <v>116</v>
      </c>
      <c r="B14" s="158"/>
      <c r="C14" s="158"/>
      <c r="D14" s="158"/>
      <c r="E14" s="158"/>
      <c r="F14" s="158"/>
      <c r="G14" s="158"/>
      <c r="H14" s="159"/>
    </row>
    <row r="15" spans="1:8" s="3" customFormat="1">
      <c r="A15" s="12" t="s">
        <v>60</v>
      </c>
      <c r="B15" s="160" t="s">
        <v>13</v>
      </c>
      <c r="C15" s="161"/>
      <c r="D15" s="162" t="s">
        <v>111</v>
      </c>
      <c r="E15" s="163"/>
      <c r="F15" s="163"/>
      <c r="G15" s="163"/>
      <c r="H15" s="164"/>
    </row>
    <row r="16" spans="1:8" s="3" customFormat="1" ht="30.75" customHeight="1">
      <c r="A16" s="88" t="s">
        <v>247</v>
      </c>
      <c r="B16" s="165" t="s">
        <v>254</v>
      </c>
      <c r="C16" s="166"/>
      <c r="D16" s="162"/>
      <c r="E16" s="163"/>
      <c r="F16" s="163"/>
      <c r="G16" s="163"/>
      <c r="H16" s="164"/>
    </row>
    <row r="17" spans="1:9" s="3" customFormat="1">
      <c r="A17" s="13"/>
      <c r="B17" s="160"/>
      <c r="C17" s="161"/>
      <c r="D17" s="162"/>
      <c r="E17" s="163"/>
      <c r="F17" s="163"/>
      <c r="G17" s="163"/>
      <c r="H17" s="164"/>
    </row>
    <row r="18" spans="1:9" s="3" customFormat="1" ht="8.25" customHeight="1">
      <c r="A18" s="14"/>
      <c r="B18" s="14"/>
      <c r="C18" s="14"/>
      <c r="D18" s="14"/>
      <c r="E18" s="14"/>
      <c r="F18" s="14"/>
      <c r="G18" s="14"/>
      <c r="H18" s="14"/>
    </row>
    <row r="19" spans="1:9" s="3" customFormat="1">
      <c r="A19" s="157" t="s">
        <v>72</v>
      </c>
      <c r="B19" s="158"/>
      <c r="C19" s="158"/>
      <c r="D19" s="158"/>
      <c r="E19" s="158"/>
      <c r="F19" s="158"/>
      <c r="G19" s="158"/>
      <c r="H19" s="159"/>
    </row>
    <row r="20" spans="1:9" s="3" customFormat="1">
      <c r="A20" s="15" t="s">
        <v>61</v>
      </c>
      <c r="B20" s="160" t="s">
        <v>62</v>
      </c>
      <c r="C20" s="161"/>
      <c r="D20" s="162" t="s">
        <v>67</v>
      </c>
      <c r="E20" s="163"/>
      <c r="F20" s="163"/>
      <c r="G20" s="163"/>
      <c r="H20" s="164"/>
    </row>
    <row r="21" spans="1:9" s="3" customFormat="1" ht="77.25" customHeight="1">
      <c r="A21" s="18" t="s">
        <v>248</v>
      </c>
      <c r="B21" s="170" t="s">
        <v>249</v>
      </c>
      <c r="C21" s="171"/>
      <c r="D21" s="142"/>
      <c r="E21" s="143"/>
      <c r="F21" s="143"/>
      <c r="G21" s="143"/>
      <c r="H21" s="144"/>
    </row>
    <row r="22" spans="1:9" s="3" customFormat="1" ht="54.75" customHeight="1">
      <c r="A22" s="8" t="s">
        <v>250</v>
      </c>
      <c r="B22" s="170" t="s">
        <v>251</v>
      </c>
      <c r="C22" s="171"/>
      <c r="D22" s="162"/>
      <c r="E22" s="163"/>
      <c r="F22" s="163"/>
      <c r="G22" s="163"/>
      <c r="H22" s="164"/>
    </row>
    <row r="23" spans="1:9" s="3" customFormat="1" ht="9.75" customHeight="1"/>
    <row r="24" spans="1:9" s="3" customFormat="1">
      <c r="A24" s="169" t="s">
        <v>175</v>
      </c>
      <c r="B24" s="169"/>
      <c r="C24" s="169"/>
      <c r="D24" s="169"/>
      <c r="E24" s="169"/>
      <c r="F24" s="169"/>
      <c r="G24" s="169"/>
      <c r="H24" s="169"/>
      <c r="I24" s="14"/>
    </row>
    <row r="25" spans="1:9" ht="33" customHeight="1">
      <c r="A25" s="19"/>
      <c r="B25" s="20"/>
      <c r="C25" s="20"/>
      <c r="D25" s="20"/>
      <c r="E25" s="20"/>
      <c r="F25" s="20"/>
      <c r="G25" s="20"/>
      <c r="H25" s="21"/>
      <c r="I25" s="7"/>
    </row>
    <row r="26" spans="1:9" ht="33" customHeight="1">
      <c r="A26" s="22"/>
      <c r="B26" s="23"/>
      <c r="C26" s="23"/>
      <c r="D26" s="23"/>
      <c r="E26" s="23"/>
      <c r="F26" s="23"/>
      <c r="G26" s="23"/>
      <c r="H26" s="24"/>
      <c r="I26" s="7"/>
    </row>
    <row r="27" spans="1:9" ht="33" customHeight="1">
      <c r="A27" s="22"/>
      <c r="B27" s="23"/>
      <c r="C27" s="23"/>
      <c r="D27" s="23"/>
      <c r="E27" s="23"/>
      <c r="F27" s="23"/>
      <c r="G27" s="23"/>
      <c r="H27" s="24"/>
      <c r="I27" s="7"/>
    </row>
    <row r="28" spans="1:9" ht="33" customHeight="1">
      <c r="A28" s="25" t="s">
        <v>155</v>
      </c>
      <c r="B28" s="26"/>
      <c r="C28" s="26"/>
      <c r="D28" s="26"/>
      <c r="E28" s="27"/>
      <c r="F28" s="27" t="s">
        <v>156</v>
      </c>
      <c r="G28" s="26"/>
      <c r="H28" s="28"/>
      <c r="I28" s="7"/>
    </row>
    <row r="29" spans="1:9">
      <c r="H29" s="10" t="s">
        <v>196</v>
      </c>
    </row>
    <row r="37" spans="1:6">
      <c r="A37" s="5"/>
      <c r="D37" s="5"/>
    </row>
    <row r="43" spans="1:6">
      <c r="B43" s="138"/>
      <c r="C43" s="139"/>
    </row>
    <row r="44" spans="1:6">
      <c r="A44" s="2"/>
      <c r="B44" s="2"/>
      <c r="C44" s="2"/>
      <c r="D44" s="2"/>
      <c r="E44" s="2"/>
      <c r="F44" s="2"/>
    </row>
    <row r="45" spans="1:6">
      <c r="A45" s="2"/>
      <c r="B45" s="2"/>
      <c r="C45" s="2"/>
      <c r="D45" s="2"/>
      <c r="E45" s="2"/>
      <c r="F45" s="2"/>
    </row>
    <row r="46" spans="1:6">
      <c r="A46" s="2"/>
      <c r="B46" s="2"/>
      <c r="C46" s="2"/>
      <c r="D46" s="2"/>
      <c r="E46" s="2"/>
      <c r="F46" s="2"/>
    </row>
    <row r="47" spans="1:6">
      <c r="A47" s="2"/>
      <c r="B47" s="2"/>
      <c r="C47" s="2"/>
      <c r="D47" s="2"/>
      <c r="E47" s="2"/>
      <c r="F47" s="2"/>
    </row>
  </sheetData>
  <mergeCells count="37">
    <mergeCell ref="D4:H4"/>
    <mergeCell ref="B6:C6"/>
    <mergeCell ref="D6:H6"/>
    <mergeCell ref="D5:H5"/>
    <mergeCell ref="B5:C5"/>
    <mergeCell ref="A1:H1"/>
    <mergeCell ref="A24:H24"/>
    <mergeCell ref="B20:C20"/>
    <mergeCell ref="D20:H20"/>
    <mergeCell ref="B21:C21"/>
    <mergeCell ref="D21:H21"/>
    <mergeCell ref="B22:C22"/>
    <mergeCell ref="D22:H22"/>
    <mergeCell ref="B17:C17"/>
    <mergeCell ref="D17:H17"/>
    <mergeCell ref="A19:H19"/>
    <mergeCell ref="D13:H13"/>
    <mergeCell ref="B7:C7"/>
    <mergeCell ref="D7:H7"/>
    <mergeCell ref="A3:H3"/>
    <mergeCell ref="B4:C4"/>
    <mergeCell ref="B43:C43"/>
    <mergeCell ref="B12:C12"/>
    <mergeCell ref="D12:H12"/>
    <mergeCell ref="A8:H8"/>
    <mergeCell ref="B9:C9"/>
    <mergeCell ref="D9:H9"/>
    <mergeCell ref="B10:C10"/>
    <mergeCell ref="D10:H10"/>
    <mergeCell ref="B11:C11"/>
    <mergeCell ref="D11:H11"/>
    <mergeCell ref="A14:H14"/>
    <mergeCell ref="B15:C15"/>
    <mergeCell ref="D15:H15"/>
    <mergeCell ref="B16:C16"/>
    <mergeCell ref="D16:H16"/>
    <mergeCell ref="B13:C13"/>
  </mergeCells>
  <printOptions horizontalCentered="1"/>
  <pageMargins left="0.59055118110236227" right="0.19685039370078741" top="0.19685039370078741" bottom="0.19685039370078741" header="0.19685039370078741" footer="0.19685039370078741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Uno-Dos</vt:lpstr>
      <vt:lpstr>Tres</vt:lpstr>
      <vt:lpstr>Cuatro</vt:lpstr>
      <vt:lpstr>Cinco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Adrián Lucena</cp:lastModifiedBy>
  <cp:lastPrinted>2021-04-14T13:20:02Z</cp:lastPrinted>
  <dcterms:created xsi:type="dcterms:W3CDTF">2020-06-23T19:35:00Z</dcterms:created>
  <dcterms:modified xsi:type="dcterms:W3CDTF">2021-04-14T13:28:35Z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2058-11.2.0.9431</vt:lpwstr>
  </property>
</Properties>
</file>