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diaz\Desktop\Rendición de Cuentas\Setiembre-2020\"/>
    </mc:Choice>
  </mc:AlternateContent>
  <bookViews>
    <workbookView xWindow="0" yWindow="0" windowWidth="24000" windowHeight="9630" activeTab="3"/>
  </bookViews>
  <sheets>
    <sheet name="Uno-Dos" sheetId="2" r:id="rId1"/>
    <sheet name="Tres" sheetId="3" r:id="rId2"/>
    <sheet name="Cuatro" sheetId="4" r:id="rId3"/>
    <sheet name="Cinco" sheetId="5" r:id="rId4"/>
  </sheets>
  <externalReferences>
    <externalReference r:id="rId5"/>
    <externalReference r:id="rId6"/>
  </externalReferences>
  <calcPr calcId="162913"/>
</workbook>
</file>

<file path=xl/calcChain.xml><?xml version="1.0" encoding="utf-8"?>
<calcChain xmlns="http://schemas.openxmlformats.org/spreadsheetml/2006/main">
  <c r="F76" i="3" l="1"/>
  <c r="E76" i="3"/>
  <c r="G75" i="3"/>
  <c r="G74" i="3"/>
  <c r="G73" i="3"/>
  <c r="G72" i="3"/>
  <c r="G71" i="3"/>
  <c r="G70" i="3"/>
  <c r="G69" i="3"/>
  <c r="G68" i="3"/>
  <c r="G76" i="3" l="1"/>
  <c r="F24" i="3" l="1"/>
  <c r="G6" i="3"/>
  <c r="G5" i="3"/>
  <c r="G4" i="3"/>
</calcChain>
</file>

<file path=xl/sharedStrings.xml><?xml version="1.0" encoding="utf-8"?>
<sst xmlns="http://schemas.openxmlformats.org/spreadsheetml/2006/main" count="427" uniqueCount="325">
  <si>
    <t>MATRIZ DE INFORMACIÓN MINIMA PARA INFORME PARCIAL DE RENDICIÓN DE CUENTAS AL CIUDADANO</t>
  </si>
  <si>
    <t>Institución:</t>
  </si>
  <si>
    <t>Priorización</t>
  </si>
  <si>
    <t>1°</t>
  </si>
  <si>
    <t>2°</t>
  </si>
  <si>
    <t>3°</t>
  </si>
  <si>
    <t>Mes</t>
  </si>
  <si>
    <t>Enlace SENAC</t>
  </si>
  <si>
    <t>Cantidad de Consultas</t>
  </si>
  <si>
    <t>Respondidos</t>
  </si>
  <si>
    <t>No Respondidos</t>
  </si>
  <si>
    <t>Enlace Ministerio de Justicia</t>
  </si>
  <si>
    <t>N°</t>
  </si>
  <si>
    <t>Descripción</t>
  </si>
  <si>
    <t>Objetivo</t>
  </si>
  <si>
    <t>Metas</t>
  </si>
  <si>
    <t>Población Beneficiaria</t>
  </si>
  <si>
    <t>Valor de Inversión</t>
  </si>
  <si>
    <t>Porcentaje de Ejecución</t>
  </si>
  <si>
    <t>Evidencias</t>
  </si>
  <si>
    <t>De Gestión</t>
  </si>
  <si>
    <t>Externas</t>
  </si>
  <si>
    <t>Otras</t>
  </si>
  <si>
    <t>Resultados Logrados</t>
  </si>
  <si>
    <t>Evidencia (Informe de Avance de Metas - SPR)</t>
  </si>
  <si>
    <t>Objeto</t>
  </si>
  <si>
    <t>Proveedor Adjudicado</t>
  </si>
  <si>
    <t>Enlace DNCP</t>
  </si>
  <si>
    <t>Rubro</t>
  </si>
  <si>
    <t>Presupuestado</t>
  </si>
  <si>
    <t>Ejecutado</t>
  </si>
  <si>
    <t>Saldos</t>
  </si>
  <si>
    <t>Descripción del Fortalecimiento</t>
  </si>
  <si>
    <t>Costo de Inversión</t>
  </si>
  <si>
    <t>Descripción del Beneficio</t>
  </si>
  <si>
    <t>Evidencia</t>
  </si>
  <si>
    <t>Denominación</t>
  </si>
  <si>
    <t>Dependencia Responsable del Canal de Participación</t>
  </si>
  <si>
    <t>Evidencia (Página Web, Buzón de SQR, Etc.)</t>
  </si>
  <si>
    <t>Propuesta de Mejora</t>
  </si>
  <si>
    <t>Canal Utilizado</t>
  </si>
  <si>
    <t>Acción o Medida tomada por OEE</t>
  </si>
  <si>
    <t>Observaciones</t>
  </si>
  <si>
    <t>Estado</t>
  </si>
  <si>
    <t>Periodo de Informe:</t>
  </si>
  <si>
    <t>Misión Institucional:</t>
  </si>
  <si>
    <t>Evidencias (Enlace del documento)</t>
  </si>
  <si>
    <t>Tema/Descripción</t>
  </si>
  <si>
    <t>Vinculación, POI, PEI, PND,ODS.</t>
  </si>
  <si>
    <t>Nivel de Cumplimiento %</t>
  </si>
  <si>
    <t>Enlace de la S.F.P.-</t>
  </si>
  <si>
    <t>Nivel de  Cumplimiento %</t>
  </si>
  <si>
    <t>Financiera</t>
  </si>
  <si>
    <t>4.7. Contrataciones realizadas.-</t>
  </si>
  <si>
    <t>Estado de Ejecución - Finiquitado</t>
  </si>
  <si>
    <t>Valor Contrato</t>
  </si>
  <si>
    <t>Sub.rubro</t>
  </si>
  <si>
    <t>Evidedncias (Enlace Ley N° 5.189/14)</t>
  </si>
  <si>
    <t>Ticket N°</t>
  </si>
  <si>
    <t>Auditoria Financiera</t>
  </si>
  <si>
    <t>N° de Informe</t>
  </si>
  <si>
    <t xml:space="preserve">N° </t>
  </si>
  <si>
    <t>Informe de Referencia</t>
  </si>
  <si>
    <t>Evidencia (Adjuntar Documento).-</t>
  </si>
  <si>
    <t>Fecha de Ingreso</t>
  </si>
  <si>
    <t>Auditoria Externa</t>
  </si>
  <si>
    <t>Auditoria de Gestión</t>
  </si>
  <si>
    <t>Evidencia (Enlace Ley 5.282/14)</t>
  </si>
  <si>
    <t>Petróleos Paraguayos (PETROPAR)</t>
  </si>
  <si>
    <t>“Suministrar hidrocarburos y biocombustibles con énfasis en el cuidado del medio ambiente, administrando racionalmente sus recursos con innovación y calidad, a fin de satisfacer los requerimientos del mercado nacional conforme a las regulaciones vigentes, en línea con las políticas de Estado, contribuyendo al desarrollo sostenible del Paraguay".</t>
  </si>
  <si>
    <t>Entidad autárquica perteneciente al Estado Paraguayo, con la visión de ser una empresa rentable y estratégica, líder en toda la cadena de hidrocarburos y biocombustibles; referente nacional, reconocida por su eficiencia, calidad, transparencia y responsabilidad ambiental y social. La empresa está destinada a:
- industrializar el petróleo y sus derivados; 
- efectuar prospección, exploración, evaluación y explotación de yacimientos de hidrocarburos en el territorio de la República;
- importar, exportar, hidrocarburos, sus derivados y afines; 
- realizar el transporte, almacenamiento, refinación y distribución de los hidrocarburos, sus derivados y afines; 
- producir biocombustibles con responsabilidad social y ambiental.</t>
  </si>
  <si>
    <t>3.1.Resolución de Aprobación y Anexo de Plan de Rendición de Cuentas</t>
  </si>
  <si>
    <t>Comité de Rendición de Cuentas - Petróleos Paraguayos (PETROPAR)</t>
  </si>
  <si>
    <t>Dependencia</t>
  </si>
  <si>
    <t>Responsable</t>
  </si>
  <si>
    <t>Cargo que ocupa</t>
  </si>
  <si>
    <t>1. PRESENTACIÓN</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</si>
  <si>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</si>
  <si>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</si>
  <si>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</si>
  <si>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</si>
  <si>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</si>
  <si>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</si>
  <si>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</si>
  <si>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</si>
  <si>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</si>
  <si>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</si>
  <si>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</si>
  <si>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</si>
  <si>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</si>
  <si>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Humberto Poletti</t>
  </si>
  <si>
    <t>Jasinto Prieto</t>
  </si>
  <si>
    <t>Luisa Vázquez</t>
  </si>
  <si>
    <t>Agapito Pérez</t>
  </si>
  <si>
    <t>Myrian Ayala</t>
  </si>
  <si>
    <t>Felipe Oddone</t>
  </si>
  <si>
    <t>Silvio López</t>
  </si>
  <si>
    <t>Jorge Larrosa</t>
  </si>
  <si>
    <t>Alberto Mendoza</t>
  </si>
  <si>
    <t>Pedro Duarte</t>
  </si>
  <si>
    <t>Walter López</t>
  </si>
  <si>
    <t>Director</t>
  </si>
  <si>
    <t>Gerente</t>
  </si>
  <si>
    <t xml:space="preserve">Auditor Interno </t>
  </si>
  <si>
    <t>Jefa</t>
  </si>
  <si>
    <t>Directora</t>
  </si>
  <si>
    <t>3. PLAN DE RENDICION DE CUENTAS</t>
  </si>
  <si>
    <t>3.2 Plan de Rendición de Cuentas (Describir los motivos de la selección temática en menos de 100 palabras y exponer si existió participación ciudadana en el proceso. Vincular la selección con el POI, PEI, PND 2030 y ODS). (Adjuntar el plan para la descarga en formato PDF, establecer el LINK de acceso directo)</t>
  </si>
  <si>
    <t>Justificaciones</t>
  </si>
  <si>
    <t>4. GESTION INSTITUCIONAL</t>
  </si>
  <si>
    <t>5. INSTANCIAS DE PARTICIPACION CIUDADANA</t>
  </si>
  <si>
    <t>5.2. Aportes y mejoras resultantes de la Participación Ciudadana</t>
  </si>
  <si>
    <t>5.3. Gestión de denuncias de corrupción</t>
  </si>
  <si>
    <t>5.1. Canales de Participación Ciudadana existentes a la fecha</t>
  </si>
  <si>
    <t>4.9. Fortalecimiento Institucional (Normativas, Estructura Interna, Infraestructura, adquisiciones, etc. En el trimestre, periodo del Informe.</t>
  </si>
  <si>
    <t>6. CONTROL INTERNO Y EXTERNO</t>
  </si>
  <si>
    <t>Informes de Auditorías Internas y Auditorías Externas en el Trimestre</t>
  </si>
  <si>
    <t>Evidencia (Enlace Ley N° 5.282/14)</t>
  </si>
  <si>
    <t>4.6. Servicios o Productos Misionales (Depende de la Naturaleza de la Misión Institucional, puede abarcar un Programa o Proyecto</t>
  </si>
  <si>
    <t>4.1.Nivel de Cumplimiento  Minimo de Información Disponible - Transparencia Activa Ley N° 5.189/14</t>
  </si>
  <si>
    <t>4.2. Nivel de Cumplimiento Minimo de Información Disponible - Transparencia Activa Ley N° 5.282/14</t>
  </si>
  <si>
    <t>4.3. Nivel de Cumplimiento de Respuestas a Consultas  Ciudadana - Transparencia Pasiva Ley N° 5.282/14</t>
  </si>
  <si>
    <t>Otros tipos de Auditoría</t>
  </si>
  <si>
    <t>Reactivación de la Planta de GLP en Villa Elisa</t>
  </si>
  <si>
    <t>http://www.petropar.gov.py/index.php/prensa/737-ley-5282-2014-acceso-a-la-informacion-publica</t>
  </si>
  <si>
    <t>Financiera / Participar en todos los eslabones de la cadena de comercialización</t>
  </si>
  <si>
    <t>Incremento de la cantidad de estaciones de servicios que operan en la red de  PETROPAR</t>
  </si>
  <si>
    <t>Reactivación de la Planta de GLP en Villa Elisa.</t>
  </si>
  <si>
    <t>Venta mayorista y minorista de gas licuado de petróleo.</t>
  </si>
  <si>
    <t>Estaciones de servicios habilitadas con el Emblema PETROPAR.</t>
  </si>
  <si>
    <t>210 estaciones de servicio habilitadas para Dic-2020.</t>
  </si>
  <si>
    <t>9.000 Ton vendidas para Dic-2020</t>
  </si>
  <si>
    <t>Volumen producido en la Planta de alcohol ubicada en Mauricio José Troche.</t>
  </si>
  <si>
    <t>Aumento de la producción de alcohol.</t>
  </si>
  <si>
    <t>PND: Crecimiento económico inclusivo. PEI: Incrementar ingresos con rentabilidad. POI: Competitividad e Innovación</t>
  </si>
  <si>
    <t>Aumento de la producción de alcohol absoluto</t>
  </si>
  <si>
    <t>Clientes de la red de estaciones PETROPAR.</t>
  </si>
  <si>
    <t>Cañicultores. Clientes de la red de estaciones PETROPAR.</t>
  </si>
  <si>
    <t>Estaciones de servicios habilitadas</t>
  </si>
  <si>
    <t>Construcción de estación de servicio propia (Salto del Guairá)</t>
  </si>
  <si>
    <t>Construcción de estación de servicio propia (Curuguaty)</t>
  </si>
  <si>
    <t>El proceso fue cancelado por la dificultad para obtener la autorización Municipal / MADES debido a la pandemia.</t>
  </si>
  <si>
    <t>Participar en la venta minorista de combustibles líquidos</t>
  </si>
  <si>
    <t>Participar en la venta minorista de combustibles gaseosos</t>
  </si>
  <si>
    <t>Promover el consumo de biocombustibles</t>
  </si>
  <si>
    <t>SPR</t>
  </si>
  <si>
    <t>Venta de combustibles y biocombustibles</t>
  </si>
  <si>
    <t>PETROPAR tiene una participación del 13% en la venta nacional de combustibles líquidos y 10% de combustibles gaseosos</t>
  </si>
  <si>
    <t>Exploración y explotación de hidrocarburos</t>
  </si>
  <si>
    <t>PEI</t>
  </si>
  <si>
    <t>Contar con Bloques para las actividades de exploración y explotación de hidrocarburos</t>
  </si>
  <si>
    <t>6 Bloques para Dic-2020.</t>
  </si>
  <si>
    <t>Ciudadanos paraguayos</t>
  </si>
  <si>
    <t>Clientes mayoristas y minoristas de PETROPAR</t>
  </si>
  <si>
    <t>Satisfacer los requerimientos de combustibles y biocombustibles</t>
  </si>
  <si>
    <t>Incorporar puestos de recarga de GLP</t>
  </si>
  <si>
    <t>90 puestos para Dic-2020.</t>
  </si>
  <si>
    <t>Clientes minoristas de PETROPAR</t>
  </si>
  <si>
    <t>Venta de gas licuado de petróleo</t>
  </si>
  <si>
    <t>134/20</t>
  </si>
  <si>
    <t>211/20</t>
  </si>
  <si>
    <t>AGPE: Evaluación sobre la efectividad del control interno</t>
  </si>
  <si>
    <t>Auditoría Externa: Ejercicio Fiscal 2019</t>
  </si>
  <si>
    <t>CGR: Fiscalización especial inmediata</t>
  </si>
  <si>
    <t>Quejas y sugerencias</t>
  </si>
  <si>
    <t>Acceso desde la página web de PETROPAR</t>
  </si>
  <si>
    <t>http://www.petropar.gov.py/index.php/quejas-y-sugerencias2</t>
  </si>
  <si>
    <t>Dirección de Comunicación</t>
  </si>
  <si>
    <t>https://www.facebook.com/PETROPARParaguay/</t>
  </si>
  <si>
    <t>https://twitter.com/Petropargov</t>
  </si>
  <si>
    <t>http://www.petropar.gov.py/images/pdfs/2020/junio/estados_financieros/DICTAMEN_DE_AUDITORIA_SOBRE_LOS_EEFF_2019.PDF</t>
  </si>
  <si>
    <t>Intermedio, de Ley 5189/2014</t>
  </si>
  <si>
    <t>54,78%  (Grado Medio)</t>
  </si>
  <si>
    <t>Dirección de Transparencia / Dirección de Comunicación</t>
  </si>
  <si>
    <t xml:space="preserve">Qué es la Institución </t>
  </si>
  <si>
    <t>Conformación del Comité de Rendición de Cuentas al Ciudadano</t>
  </si>
  <si>
    <t>Aprobación del Plan de Rendición de Cuentas al Ciudadano</t>
  </si>
  <si>
    <t>Resolución PR/DL146/20</t>
  </si>
  <si>
    <t>Equipo institucional responsable de llevar adelante el proceso de rendición de cuentas al ciudadano</t>
  </si>
  <si>
    <t>Revisión del procedimiento de Rendición de Cuentas</t>
  </si>
  <si>
    <t>Verificación y actualización del proceso de rendición de cuentas</t>
  </si>
  <si>
    <t>Definición del plan de actividades, responsables y plazo para la rendición de cuentas al ciudadano</t>
  </si>
  <si>
    <t>Venta nacional de combustibles líquidos</t>
  </si>
  <si>
    <t>Venta nacional de GLP</t>
  </si>
  <si>
    <t>110 - 190</t>
  </si>
  <si>
    <t>210 - 290</t>
  </si>
  <si>
    <t>Bienes de consumo e insumos</t>
  </si>
  <si>
    <t>Servicios no personales</t>
  </si>
  <si>
    <t>Servicios personales</t>
  </si>
  <si>
    <t>310 -390</t>
  </si>
  <si>
    <t>410 - 440</t>
  </si>
  <si>
    <t>Bienes de cambio</t>
  </si>
  <si>
    <t>Inversión física</t>
  </si>
  <si>
    <t>510 - 570</t>
  </si>
  <si>
    <t>Inversión financiera</t>
  </si>
  <si>
    <t>810 - 850</t>
  </si>
  <si>
    <t>910 - 980</t>
  </si>
  <si>
    <t>Otros gastos</t>
  </si>
  <si>
    <t>Transferencias</t>
  </si>
  <si>
    <t>20.000 m3 de alcohol producidos para Dic-2020.</t>
  </si>
  <si>
    <t xml:space="preserve">6 Bloques (Palo Santo, PETROPAR II, III, IV , V, VI) </t>
  </si>
  <si>
    <t>82 puestos de recarga</t>
  </si>
  <si>
    <t>928.192 m3 para Dic-2020.</t>
  </si>
  <si>
    <t>G 2.629.999.995 (skids de recarga para operadores)</t>
  </si>
  <si>
    <t>G 3.454.631.440 (Estación propia en Ayolas, monto adjudicado)</t>
  </si>
  <si>
    <t>Volumen de venta de GLP</t>
  </si>
  <si>
    <t>Redes sociales (Facebook)</t>
  </si>
  <si>
    <t>Redes sociales (Twitter)</t>
  </si>
  <si>
    <r>
      <t xml:space="preserve">2. PRESENTACION DEL CRCC (Miembros y cargos que ocupan), (Adjuntar Resolución para la descarga en formato PDF o establecer el LINK de acceso directo) </t>
    </r>
    <r>
      <rPr>
        <sz val="9"/>
        <color theme="1"/>
        <rFont val="Calibri"/>
        <family val="2"/>
        <scheme val="minor"/>
      </rPr>
      <t>RESOLUCIÓN</t>
    </r>
    <r>
      <rPr>
        <b/>
        <sz val="9"/>
        <color theme="1"/>
        <rFont val="Calibri"/>
        <family val="2"/>
        <scheme val="minor"/>
      </rPr>
      <t xml:space="preserve"> </t>
    </r>
    <r>
      <rPr>
        <sz val="9"/>
        <color theme="1"/>
        <rFont val="Calibri"/>
        <family val="2"/>
        <scheme val="minor"/>
      </rPr>
      <t>PR/PS N° 146/20 "POR LA CUAL SE CONSTITUYE EL COMITÉ DE RENDICIÓN DE CUENTAS DE PETRÓLEOS PARAGUAYOS (PETROPAR), EN EL MARCO DEL DECRETO N° 2991/2019 Y SE APRUEBA EL MANUAL DE RENDICIÓN DE CUENTAS AL CIUDADANO, SE LO DECLARA DE INTERÉS NACIONAL Y SE DISPONE SU APLICACIÓN OBLIGATORIA EN LAS INSTITUCIONES DEL PODER EJECUTIVO".</t>
    </r>
  </si>
  <si>
    <t>7-Descripción cualitativa de logros alcanzados en el Trimestre</t>
  </si>
  <si>
    <t>4.8. Ejecución Financiera</t>
  </si>
  <si>
    <t>4.5.Proyectos y Programas no Ejecutados (listado referencia)</t>
  </si>
  <si>
    <t>4.4. Proyectos y Programas Ejecutados a la fecha del Informe</t>
  </si>
  <si>
    <t>Informe</t>
  </si>
  <si>
    <t>Plan de Rendición de Cuentas</t>
  </si>
  <si>
    <t>Hugo Enrique Coronel Sanchez</t>
  </si>
  <si>
    <t>Rose Marie Medina de Carreras</t>
  </si>
  <si>
    <t>G.88.150.000.000 presupuestado para la compra de caña de azúcar, G 28.727.316.000 ejecutado en el mes  de agosto  2020).</t>
  </si>
  <si>
    <t xml:space="preserve">Producción de alcohol </t>
  </si>
  <si>
    <t>En  proceso</t>
  </si>
  <si>
    <t>EP ACUMULADO D AL MES DE AGOSTO 2020</t>
  </si>
  <si>
    <t>05/20</t>
  </si>
  <si>
    <t>Verificación de la cuenta contable gastos de importación a pagar de ejercicios anteriores (2017-2019)</t>
  </si>
  <si>
    <t>-</t>
  </si>
  <si>
    <t>Informe en proceso de elaboración Verificación Especifica de adquisiciones y servicios relacionados a los insumos por Emergencia Sanitaria a la Resolución AGPE N° 86/2020.</t>
  </si>
  <si>
    <t>06/20</t>
  </si>
  <si>
    <t>Verificación de cumplimiento de las politicas y planes de racionaliación del gasto - Ley N° 6.258/19 que aprueba el PGG/2019</t>
  </si>
  <si>
    <t>07/20</t>
  </si>
  <si>
    <t>Verificación de cumplimiento de los objetivos misionales de PETROPAR - Ejercicio 2019 - Resolución AGPE N° 467</t>
  </si>
  <si>
    <t>Nota CGR N° 4102/20</t>
  </si>
  <si>
    <t>Informe de Evaluación del sistema de Control Interno correspondiente al Ejercicio Fiscal 2019</t>
  </si>
  <si>
    <t>Acceso desde la Página Web de Petropar, Acceso desde las cuentas personales</t>
  </si>
  <si>
    <t>Redes sociales (Instagram)</t>
  </si>
  <si>
    <t>https://instagram.com/petroparpy?igshid=16qerrip98nz0</t>
  </si>
  <si>
    <t xml:space="preserve">Correo Institucional </t>
  </si>
  <si>
    <t xml:space="preserve">Acceso desde cuenta personales </t>
  </si>
  <si>
    <t xml:space="preserve">comunicaciones@petropar.gov.py </t>
  </si>
  <si>
    <t>Redes Sociales, Correo electrónico</t>
  </si>
  <si>
    <t xml:space="preserve">En las tres redes oficiales de la empresa se reciben  quejas sobre mala facturación, combustible de mala calidad, precio, no aceptación de las tarjeta flota, litraje. La acción resolutiva de estos cuestionamientos se da a través de llamadas telefónicas al propietario de la Estación y al Cliente. </t>
  </si>
  <si>
    <t>Atención en Estaciones de Servicio</t>
  </si>
  <si>
    <t>Julio a Setiembre 2020</t>
  </si>
  <si>
    <t>http://www.petropar.gov.py/index.php/prensa/817-decreto-2991-19-rendicion-de-cuentas-al-ciudadano</t>
  </si>
  <si>
    <t>https://www.sfp.gov.py/sfp/archivos/documentos/Intermedio_Julio_2020_8dgagqks.pdf</t>
  </si>
  <si>
    <t>Julio</t>
  </si>
  <si>
    <t>Agosto</t>
  </si>
  <si>
    <t>Setiembre</t>
  </si>
  <si>
    <t>https://app.powerbi.com/view?r=eyJrIjoiMmJlYjg1YzgtMmQ3Mi00YzVkLWJkOTQtOTE3ZTZkNzVhYTAzIiwidCI6Ijk2ZDUwYjY5LTE5MGQtNDkxYy1hM2U1LWExYWRlYmMxYTg3NSJ9</t>
  </si>
  <si>
    <t>ADQ. DE GASOLINA RON 91 - AD REFERENDUM</t>
  </si>
  <si>
    <t>TRAFIGURA PTE LTD</t>
  </si>
  <si>
    <t>EJECUCIÓN</t>
  </si>
  <si>
    <t>https://www.contrataciones.gov.py/licitaciones/adjudicacion/374101-adquisicion-gasolina-ron-91-1/resumen-adjudicacion.html</t>
  </si>
  <si>
    <t>ADQ. DE GASOIL - AD REFERENDUM</t>
  </si>
  <si>
    <t>https://www.contrataciones.gov.py/licitaciones/adjudicacion/374100-adquisicion-gasoil-ad-referendum-1/resumen-adjudicacion.html</t>
  </si>
  <si>
    <t>GLENCORE INTERNATIONAL AG</t>
  </si>
  <si>
    <t>ADQ. DE GASOIL Y GASOLINA RON 91 - 5520</t>
  </si>
  <si>
    <t>VITOL S.A.</t>
  </si>
  <si>
    <t>https://www.contrataciones.gov.py/sin-difusion-convocatoria/380827-adquisicion-gasoil-gasolina-ron-91-1.html</t>
  </si>
  <si>
    <t>ADQ. DE PRODUCTOS POR EMERGENCIA SANITARIA - 5174</t>
  </si>
  <si>
    <t>SOLUMEDIC S.A.</t>
  </si>
  <si>
    <t>FINIQUITADO</t>
  </si>
  <si>
    <t>https://www.contrataciones.gov.py/sin-difusion-convocatoria/382100-adquisicion-productos-emergencia-sanitaria-1.html</t>
  </si>
  <si>
    <t>SERV. DE ENVASADO DE ALCOHOL POR EMERGENCIA SANITARIA - 5174</t>
  </si>
  <si>
    <t>NORA VIVIANA FUENTES SA (RESCINDIDO)</t>
  </si>
  <si>
    <t>RESCINDIDO</t>
  </si>
  <si>
    <t>https://www.contrataciones.gov.py/sin-difusion-convocatoria/382101-servicio-envasado-alcohol-emergencia-sanitaria-1.html</t>
  </si>
  <si>
    <t>ADQ. DE REACTIVOS E INSUMOS</t>
  </si>
  <si>
    <t>G T SCIENTIFIC S.A.</t>
  </si>
  <si>
    <t>https://www.contrataciones.gov.py/sin-difusion-convocatoria/382306-adquisicion-reactivos-e-insumos-1.html</t>
  </si>
  <si>
    <t>SGS PARAGUAY SA</t>
  </si>
  <si>
    <t>https://www.contrataciones.gov.py/licitaciones/adjudicacion/374921-contratacion-firma-certificadora-sistema-gestion-calidad-norma-iso-9001-2015-1/resumen-adjudicacion.html</t>
  </si>
  <si>
    <t>ADQ. DE RODAMIENTOS PARA PLANTA M.J. TROCHE</t>
  </si>
  <si>
    <t>M RODAMIENTOS S.R.L.</t>
  </si>
  <si>
    <t>https://www.contrataciones.gov.py/licitaciones/adjudicacion/361882-adquisicion-rodamientos-planta-mauricio-jose-troche-1/resumen-adjudicacion.html</t>
  </si>
  <si>
    <t>AUTOMOTIVE SA IMPORTADORA Y EXPORTADORA</t>
  </si>
  <si>
    <t>AUTOMOVIL SUPPLY SA</t>
  </si>
  <si>
    <t>ADQ. DE CAÑA DE AZUCAR ZAFRA 2020</t>
  </si>
  <si>
    <t>PETROLEOS PARAGUAYOS (PETROPAR)</t>
  </si>
  <si>
    <t>https://www.contrataciones.gov.py/licitaciones/adjudicacion/381537-adquisicion-cana-azucar-zafra-2020-1/resumen-adjudicacion.html</t>
  </si>
  <si>
    <t>ADQ. DE MIEL DE CAÑA</t>
  </si>
  <si>
    <t>https://www.contrataciones.gov.py/licitaciones/adjudicacion/381539-adquisicion-miel-cana-azucar-zafra-2020-1/resumen-adjudicacion.html</t>
  </si>
  <si>
    <t>ADQ. DE REPUESTOS PARA EL SISTEMA DE AUTOMATIZACION SMAR</t>
  </si>
  <si>
    <t>TISCA SRL</t>
  </si>
  <si>
    <t>https://www.contrataciones.gov.py/licitaciones/adjudicacion/381706-adquisicion-repuestos-sistema-automatizacion-smar-1/resumen-adjudicacion.html</t>
  </si>
  <si>
    <t>PROVISION Y MONTAJE DE COMPRESORES PARA GLP</t>
  </si>
  <si>
    <t>https://www.contrataciones.gov.py/licitaciones/adjudicacion/361477-provision-montaje-compresores-glp-1/resumen-adjudicacion.html</t>
  </si>
  <si>
    <t>PROVISION Y ADECUACION DE SISTEMAS DE PREDETERMINADORES ELECTRONICOS DE DESPACHO DE COMBUSTIBLE EN LA MODALIDAD DE MEZCLA DE LINEA</t>
  </si>
  <si>
    <t>https://www.contrataciones.gov.py/licitaciones/adjudicacion/374977-provision-adecuacion-sistemas-predeterminadores-electronicos-despacho-combustible-mo-1/resumen-adjudicacion.html</t>
  </si>
  <si>
    <t>SERV. DE COMEDOR PARA FUNCIONARIOS DE LA PLANTA VILLA ELISA</t>
  </si>
  <si>
    <t>MARCHELA S.A.</t>
  </si>
  <si>
    <t>https://www.contrataciones.gov.py/licitaciones/adjudicacion/380630-servicio-comedor-funcionarios-planta-villa-elisa-1/resumen-adjudicacion.html</t>
  </si>
  <si>
    <t>CONTRATACION D ESEGUROS PARA PETROPAR</t>
  </si>
  <si>
    <t>PANAL COMPAÑÍA DE SEGUROS GENERALES SA PROPIEDAD PRIVADA</t>
  </si>
  <si>
    <t>https://www.contrataciones.gov.py/licitaciones/adjudicacion/381433-contratacion-seguros-favor-petropar-1/resumen-adjudicacion.html</t>
  </si>
  <si>
    <t>ADQUISICION DE CICLOHEXANO</t>
  </si>
  <si>
    <t>INVIPINT SACI</t>
  </si>
  <si>
    <t>https://www.contrataciones.gov.py/licitaciones/adjudicacion/381681-adquisicion-ciclohexano-1/resumen-adjudicacion.html</t>
  </si>
  <si>
    <t>CONTRATACION DE SEGUROS PETROPAR - 5174</t>
  </si>
  <si>
    <t>PATRIA S.A. DE SEGURO Y REASEGURO</t>
  </si>
  <si>
    <t>https://www.contrataciones.gov.py/sin-difusion-convocatoria/380792-contratacion-seguros-favor-petropar-1.html</t>
  </si>
  <si>
    <t>ADQ. DE ARTICULOS DE FERRETERIA - MJT</t>
  </si>
  <si>
    <t>T - MAX SA</t>
  </si>
  <si>
    <t>https://www.contrataciones.gov.py/licitaciones/adjudicacion/362409-adquisicion-articulos-ferreteria-1/resumen-adjudicacion.html</t>
  </si>
  <si>
    <t>FERRETERIA INTERNACIONAL S.A.</t>
  </si>
  <si>
    <t>EMPORIO FERRETERIA S.R.L.</t>
  </si>
  <si>
    <t>PRESTIGIO DEL SUR S.R.L.</t>
  </si>
  <si>
    <t>SERVICIO DE PUBLICACION EN MEDIOS ESCRITOS</t>
  </si>
  <si>
    <t>BLANCA TEODOLINA MARIN RIQUELME</t>
  </si>
  <si>
    <t>https://www.contrataciones.gov.py/licitaciones/adjudicacion/381257-servicio-publicacion-medios-escritos-1/resumen-adjudicacion.html</t>
  </si>
  <si>
    <t>CONTRATACION DE FIRMA CERTIFICADORA DEL SISTEMA DE GESTION DE LA CALIDAD NORMA ISO</t>
  </si>
  <si>
    <t>Planes de Mejoramiento elaborados en el Trimestre</t>
  </si>
  <si>
    <t>Procesada</t>
  </si>
  <si>
    <t xml:space="preserve">Bajo la administración de Patricia Samudio en Petroleos Paraguayos, la empresa Eventos y Servicios (ESSA), suscribió el año pasado un millonario contrato para la provisión de almuerzo y cena de funcionarios de la Planta de Mauricio José Troche. </t>
  </si>
  <si>
    <t>Supuesto incumplimiento de ley de contrataciones públicas 2051.</t>
  </si>
  <si>
    <t>Link al Panel de Denucia de la SENAC:  http://www.denuncias.gov.py/ssps/</t>
  </si>
  <si>
    <t>Obra en archivo</t>
  </si>
  <si>
    <t>Hoja N° (01) Uno.-</t>
  </si>
  <si>
    <t>Hoja N° 2.-</t>
  </si>
  <si>
    <t>Hoja N° 3.-</t>
  </si>
  <si>
    <t>Hoja N° 4.-</t>
  </si>
  <si>
    <t>Hoja N° 5.-</t>
  </si>
  <si>
    <t>Hoja N° 6.-</t>
  </si>
  <si>
    <t>Hoja N° 7.-</t>
  </si>
  <si>
    <t>Hoja N° 8.-</t>
  </si>
  <si>
    <t>Hoja N° 9.-</t>
  </si>
  <si>
    <t>Hoja 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</si>
</sst>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64" formatCode="0.0%"/>
  </numFmts>
  <fonts count="3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b/>
      <u/>
      <sz val="11"/>
      <color theme="1"/>
      <name val="Calibri"/>
      <family val="2"/>
      <scheme val="minor"/>
    </font>
    <font>
      <b/>
      <sz val="8"/>
      <color theme="1"/>
      <name val="Calibri"/>
      <family val="2"/>
      <scheme val="minor"/>
    </font>
    <font>
      <sz val="10"/>
      <color theme="1"/>
      <name val="Calibri"/>
      <family val="2"/>
      <scheme val="minor"/>
    </font>
    <font>
      <sz val="5"/>
      <color theme="1"/>
      <name val="Arial"/>
      <family val="2"/>
    </font>
    <font>
      <sz val="7"/>
      <color theme="1"/>
      <name val="Arial"/>
      <family val="2"/>
    </font>
    <font>
      <sz val="8"/>
      <color theme="1"/>
      <name val="Arial"/>
      <family val="2"/>
    </font>
    <font>
      <sz val="6"/>
      <color theme="1"/>
      <name val="Arial"/>
      <family val="2"/>
    </font>
    <font>
      <b/>
      <sz val="10"/>
      <color theme="1"/>
      <name val="Calibri"/>
      <family val="2"/>
      <scheme val="minor"/>
    </font>
    <font>
      <sz val="11"/>
      <color theme="1"/>
      <name val="Arial"/>
      <family val="2"/>
    </font>
    <font>
      <sz val="11"/>
      <color theme="1"/>
      <name val="Calibri"/>
      <family val="2"/>
      <scheme val="minor"/>
    </font>
    <font>
      <u/>
      <sz val="11"/>
      <color theme="10"/>
      <name val="Calibri"/>
      <family val="2"/>
      <scheme val="minor"/>
    </font>
    <font>
      <u/>
      <sz val="8"/>
      <color theme="10"/>
      <name val="Calibri"/>
      <family val="2"/>
      <scheme val="minor"/>
    </font>
    <font>
      <sz val="8"/>
      <name val="Calibri"/>
      <family val="2"/>
      <scheme val="minor"/>
    </font>
    <font>
      <sz val="9"/>
      <color theme="1"/>
      <name val="Calibri"/>
      <family val="2"/>
      <scheme val="minor"/>
    </font>
    <font>
      <u/>
      <sz val="6"/>
      <color theme="10"/>
      <name val="Calibri"/>
      <family val="2"/>
      <scheme val="minor"/>
    </font>
    <font>
      <sz val="11"/>
      <color rgb="FFFF0000"/>
      <name val="Calibri"/>
      <family val="2"/>
      <scheme val="minor"/>
    </font>
    <font>
      <u/>
      <sz val="11"/>
      <color theme="10"/>
      <name val="Calibri"/>
      <family val="2"/>
    </font>
    <font>
      <sz val="8"/>
      <color theme="1"/>
      <name val="Calibri"/>
      <family val="2"/>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41"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center"/>
    </xf>
    <xf numFmtId="41" fontId="3" fillId="0" borderId="0" applyFont="0" applyFill="0" applyBorder="0" applyAlignment="0" applyProtection="0"/>
    <xf numFmtId="9" fontId="3" fillId="0" borderId="0" applyFont="0" applyFill="0" applyBorder="0" applyAlignment="0" applyProtection="0"/>
  </cellStyleXfs>
  <cellXfs count="201">
    <xf numFmtId="0" fontId="0" fillId="0" borderId="0" xfId="0">
      <alignment vertical="center"/>
    </xf>
    <xf numFmtId="0" fontId="0" fillId="0" borderId="0" xfId="0" applyFill="1">
      <alignmen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5" fillId="0" borderId="1" xfId="0" applyFont="1" applyFill="1" applyBorder="1">
      <alignment vertical="center"/>
    </xf>
    <xf numFmtId="0" fontId="9" fillId="0" borderId="0" xfId="0" applyFont="1" applyFill="1">
      <alignment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lignment vertical="center"/>
    </xf>
    <xf numFmtId="0" fontId="6" fillId="0" borderId="1" xfId="0" applyFont="1" applyFill="1" applyBorder="1" applyAlignment="1">
      <alignment vertical="center" wrapText="1"/>
    </xf>
    <xf numFmtId="0" fontId="1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0" xfId="0" applyFill="1" applyAlignment="1">
      <alignment horizontal="center" vertical="center"/>
    </xf>
    <xf numFmtId="0" fontId="17" fillId="0" borderId="1" xfId="0" applyFont="1" applyFill="1" applyBorder="1" applyAlignment="1">
      <alignment vertical="center" wrapText="1"/>
    </xf>
    <xf numFmtId="0" fontId="21" fillId="0" borderId="1" xfId="0" applyFont="1" applyFill="1" applyBorder="1">
      <alignment vertical="center"/>
    </xf>
    <xf numFmtId="0" fontId="4" fillId="0" borderId="1" xfId="0" applyFont="1" applyFill="1" applyBorder="1">
      <alignment vertical="center"/>
    </xf>
    <xf numFmtId="9" fontId="17" fillId="0" borderId="1" xfId="0" applyNumberFormat="1" applyFont="1" applyFill="1" applyBorder="1">
      <alignment vertical="center"/>
    </xf>
    <xf numFmtId="0" fontId="29" fillId="0" borderId="1" xfId="3" applyFill="1" applyBorder="1">
      <alignment vertical="center"/>
    </xf>
    <xf numFmtId="0" fontId="0" fillId="0" borderId="1" xfId="0" applyFill="1" applyBorder="1">
      <alignment vertical="center"/>
    </xf>
    <xf numFmtId="0" fontId="21" fillId="0" borderId="1" xfId="0" applyFont="1" applyFill="1" applyBorder="1" applyAlignment="1">
      <alignment horizontal="center" vertical="center"/>
    </xf>
    <xf numFmtId="10" fontId="17" fillId="0" borderId="1" xfId="0" applyNumberFormat="1" applyFont="1" applyFill="1" applyBorder="1" applyAlignment="1">
      <alignment horizontal="center" vertical="center"/>
    </xf>
    <xf numFmtId="0" fontId="30" fillId="0" borderId="1" xfId="3" applyFont="1" applyFill="1" applyBorder="1">
      <alignment vertical="center"/>
    </xf>
    <xf numFmtId="0" fontId="7" fillId="0" borderId="0" xfId="0" applyFont="1" applyFill="1">
      <alignment vertical="center"/>
    </xf>
    <xf numFmtId="0" fontId="30" fillId="0" borderId="7" xfId="3" applyFont="1" applyFill="1" applyBorder="1">
      <alignment vertical="center"/>
    </xf>
    <xf numFmtId="0" fontId="5" fillId="0" borderId="1" xfId="0" applyFont="1" applyFill="1" applyBorder="1" applyAlignment="1">
      <alignment horizontal="center" vertical="center"/>
    </xf>
    <xf numFmtId="164" fontId="17" fillId="0" borderId="1" xfId="2" applyNumberFormat="1" applyFont="1" applyFill="1" applyBorder="1" applyAlignment="1">
      <alignment horizontal="center" vertical="center"/>
    </xf>
    <xf numFmtId="3" fontId="17" fillId="0" borderId="1" xfId="0" applyNumberFormat="1" applyFont="1" applyFill="1" applyBorder="1" applyAlignment="1">
      <alignment horizontal="center" vertical="center" wrapText="1"/>
    </xf>
    <xf numFmtId="41" fontId="17" fillId="0" borderId="1" xfId="1" applyFont="1" applyFill="1" applyBorder="1" applyAlignment="1">
      <alignment horizontal="center" vertical="center" wrapText="1"/>
    </xf>
    <xf numFmtId="0" fontId="12" fillId="0" borderId="6" xfId="0" applyFont="1" applyFill="1" applyBorder="1">
      <alignment vertical="center"/>
    </xf>
    <xf numFmtId="0" fontId="12" fillId="0" borderId="1" xfId="0" applyFont="1" applyFill="1" applyBorder="1" applyAlignment="1">
      <alignment horizontal="center" vertical="center"/>
    </xf>
    <xf numFmtId="0" fontId="17" fillId="0" borderId="1" xfId="0" applyFont="1" applyFill="1" applyBorder="1">
      <alignment vertical="center"/>
    </xf>
    <xf numFmtId="0" fontId="22" fillId="0" borderId="1" xfId="0" applyFont="1" applyFill="1" applyBorder="1" applyAlignment="1">
      <alignment horizontal="center" vertical="top" wrapText="1"/>
    </xf>
    <xf numFmtId="0" fontId="17" fillId="0" borderId="1" xfId="0" applyFont="1" applyFill="1" applyBorder="1" applyAlignment="1">
      <alignment horizontal="left" vertical="center" wrapText="1"/>
    </xf>
    <xf numFmtId="9" fontId="17" fillId="0" borderId="1" xfId="2" applyFont="1" applyFill="1" applyBorder="1" applyAlignment="1">
      <alignment horizontal="center" vertical="center"/>
    </xf>
    <xf numFmtId="0" fontId="17" fillId="0" borderId="14"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right" vertical="center" wrapText="1"/>
    </xf>
    <xf numFmtId="3" fontId="0" fillId="0" borderId="1" xfId="0" applyNumberFormat="1" applyFill="1" applyBorder="1" applyAlignment="1">
      <alignment horizontal="center" vertical="center" wrapText="1"/>
    </xf>
    <xf numFmtId="3" fontId="29" fillId="0" borderId="1" xfId="3" applyNumberFormat="1" applyFill="1" applyBorder="1" applyAlignment="1" applyProtection="1">
      <alignment horizontal="center" vertical="center" wrapText="1"/>
    </xf>
    <xf numFmtId="0" fontId="34" fillId="0" borderId="1" xfId="0" applyFont="1" applyFill="1" applyBorder="1" applyAlignment="1">
      <alignment horizontal="center" vertical="center" wrapText="1"/>
    </xf>
    <xf numFmtId="3" fontId="34" fillId="0" borderId="1" xfId="0" applyNumberFormat="1" applyFont="1" applyFill="1" applyBorder="1" applyAlignment="1">
      <alignment horizontal="right" vertical="center" wrapText="1"/>
    </xf>
    <xf numFmtId="3" fontId="34" fillId="0" borderId="1" xfId="0" applyNumberFormat="1" applyFont="1" applyFill="1" applyBorder="1" applyAlignment="1">
      <alignment horizontal="center" vertical="center" wrapText="1"/>
    </xf>
    <xf numFmtId="41" fontId="0" fillId="0" borderId="1" xfId="4" applyFont="1" applyFill="1" applyBorder="1" applyAlignment="1">
      <alignment horizontal="right" vertical="center" wrapText="1"/>
    </xf>
    <xf numFmtId="0" fontId="23" fillId="0" borderId="1" xfId="0" applyFont="1" applyFill="1" applyBorder="1" applyAlignment="1">
      <alignment horizontal="center" vertical="top" wrapText="1"/>
    </xf>
    <xf numFmtId="0" fontId="32" fillId="0" borderId="1" xfId="0" applyFont="1" applyFill="1" applyBorder="1" applyAlignment="1">
      <alignment horizontal="center" vertical="center"/>
    </xf>
    <xf numFmtId="41" fontId="32" fillId="0" borderId="1" xfId="1" applyFont="1" applyFill="1" applyBorder="1" applyAlignment="1">
      <alignment horizontal="center" vertical="center"/>
    </xf>
    <xf numFmtId="41" fontId="32" fillId="0" borderId="1" xfId="0" applyNumberFormat="1" applyFont="1" applyFill="1" applyBorder="1" applyAlignment="1">
      <alignment horizontal="center" vertical="center"/>
    </xf>
    <xf numFmtId="0" fontId="33" fillId="0" borderId="1" xfId="3" applyFont="1" applyFill="1" applyBorder="1" applyAlignment="1">
      <alignment vertical="center" wrapText="1"/>
    </xf>
    <xf numFmtId="0" fontId="32" fillId="0" borderId="4" xfId="0" applyFont="1" applyFill="1" applyBorder="1" applyAlignment="1">
      <alignment horizontal="left" vertical="center"/>
    </xf>
    <xf numFmtId="0" fontId="32" fillId="0" borderId="2" xfId="0" applyFont="1" applyFill="1" applyBorder="1" applyAlignment="1">
      <alignment horizontal="left" vertical="center"/>
    </xf>
    <xf numFmtId="0" fontId="32" fillId="0" borderId="4" xfId="0" applyFont="1" applyFill="1" applyBorder="1" applyAlignment="1">
      <alignment horizontal="center" vertical="center"/>
    </xf>
    <xf numFmtId="41" fontId="0" fillId="0" borderId="0" xfId="0" applyNumberFormat="1" applyFill="1">
      <alignment vertical="center"/>
    </xf>
    <xf numFmtId="0" fontId="0" fillId="0" borderId="0" xfId="0" applyFill="1" applyBorder="1" applyAlignment="1">
      <alignment horizontal="center" vertical="center" wrapText="1"/>
    </xf>
    <xf numFmtId="3" fontId="0" fillId="0" borderId="0" xfId="0" applyNumberFormat="1" applyFill="1" applyBorder="1" applyAlignment="1">
      <alignment horizontal="right" vertical="center" wrapText="1"/>
    </xf>
    <xf numFmtId="3" fontId="0" fillId="0" borderId="0" xfId="0" applyNumberFormat="1" applyFill="1" applyBorder="1" applyAlignment="1">
      <alignment horizontal="center" vertical="center" wrapText="1"/>
    </xf>
    <xf numFmtId="3" fontId="35" fillId="0" borderId="0" xfId="3" applyNumberFormat="1" applyFont="1" applyFill="1" applyBorder="1" applyAlignment="1" applyProtection="1">
      <alignment horizontal="center" vertical="center" wrapText="1"/>
    </xf>
    <xf numFmtId="3" fontId="29" fillId="0" borderId="0" xfId="3" applyNumberForma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0" fillId="0" borderId="1" xfId="3" applyFont="1" applyFill="1" applyBorder="1" applyAlignment="1">
      <alignment vertical="center" wrapText="1"/>
    </xf>
    <xf numFmtId="0" fontId="29" fillId="0" borderId="1" xfId="3"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ill="1" applyAlignment="1">
      <alignment vertical="center"/>
    </xf>
    <xf numFmtId="0" fontId="25" fillId="0" borderId="1" xfId="0" applyFont="1" applyFill="1" applyBorder="1" applyAlignment="1">
      <alignment horizontal="left" vertical="center" wrapText="1"/>
    </xf>
    <xf numFmtId="0" fontId="0" fillId="0" borderId="1" xfId="0" applyFill="1" applyBorder="1" applyAlignment="1">
      <alignment vertical="center" wrapText="1"/>
    </xf>
    <xf numFmtId="49" fontId="17" fillId="0" borderId="1" xfId="0" applyNumberFormat="1" applyFont="1" applyFill="1" applyBorder="1" applyAlignment="1">
      <alignment horizontal="center" vertical="center" wrapText="1"/>
    </xf>
    <xf numFmtId="0" fontId="17" fillId="0" borderId="0" xfId="0" applyFont="1" applyFill="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16" fillId="0" borderId="0" xfId="0" applyFont="1" applyFill="1" applyBorder="1" applyAlignment="1">
      <alignment horizontal="center" vertical="center"/>
    </xf>
    <xf numFmtId="0" fontId="11" fillId="0" borderId="0" xfId="0" applyFont="1" applyFill="1">
      <alignment vertical="center"/>
    </xf>
    <xf numFmtId="0" fontId="16" fillId="0" borderId="0" xfId="0" applyFont="1" applyFill="1">
      <alignment vertical="center"/>
    </xf>
    <xf numFmtId="0" fontId="27"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0" fillId="0" borderId="8" xfId="0" applyFill="1" applyBorder="1" applyAlignment="1">
      <alignment vertical="center"/>
    </xf>
    <xf numFmtId="0" fontId="0" fillId="0" borderId="5" xfId="0"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0" xfId="0" applyFill="1" applyBorder="1" applyAlignment="1">
      <alignment vertical="center"/>
    </xf>
    <xf numFmtId="0" fontId="0" fillId="0" borderId="11" xfId="0" applyFill="1" applyBorder="1" applyAlignment="1">
      <alignment vertical="center"/>
    </xf>
    <xf numFmtId="0" fontId="9" fillId="0" borderId="12" xfId="0" applyFont="1" applyFill="1" applyBorder="1" applyAlignment="1">
      <alignment vertical="center"/>
    </xf>
    <xf numFmtId="0" fontId="0" fillId="0" borderId="7" xfId="0" applyFill="1" applyBorder="1" applyAlignment="1">
      <alignment vertical="center"/>
    </xf>
    <xf numFmtId="0" fontId="9" fillId="0" borderId="7" xfId="0" applyFont="1" applyFill="1" applyBorder="1" applyAlignment="1">
      <alignment vertical="center"/>
    </xf>
    <xf numFmtId="0" fontId="0" fillId="0" borderId="13" xfId="0" applyFill="1" applyBorder="1" applyAlignment="1">
      <alignment vertical="center"/>
    </xf>
    <xf numFmtId="0" fontId="10" fillId="0" borderId="0" xfId="0" applyFont="1" applyFill="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1" xfId="0" applyFont="1" applyFill="1" applyBorder="1" applyAlignment="1">
      <alignment horizontal="left" vertical="center"/>
    </xf>
    <xf numFmtId="0" fontId="0" fillId="0" borderId="1" xfId="0" applyFill="1" applyBorder="1" applyAlignment="1">
      <alignment horizontal="left" vertical="center"/>
    </xf>
    <xf numFmtId="0" fontId="11" fillId="0" borderId="2" xfId="0" applyFont="1" applyFill="1" applyBorder="1" applyAlignment="1">
      <alignment horizontal="left" vertical="center"/>
    </xf>
    <xf numFmtId="0" fontId="0" fillId="0" borderId="4" xfId="0" applyFill="1" applyBorder="1" applyAlignment="1">
      <alignment horizontal="left" vertical="center"/>
    </xf>
    <xf numFmtId="0" fontId="0" fillId="0" borderId="1" xfId="0" applyFill="1" applyBorder="1" applyAlignment="1">
      <alignment vertical="center" wrapText="1"/>
    </xf>
    <xf numFmtId="0" fontId="0" fillId="0" borderId="1" xfId="0" applyFill="1" applyBorder="1" applyAlignment="1">
      <alignment vertical="center"/>
    </xf>
    <xf numFmtId="0" fontId="1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0" xfId="0" applyFont="1" applyFill="1" applyAlignment="1">
      <alignment horizontal="center" vertical="center"/>
    </xf>
    <xf numFmtId="0" fontId="13" fillId="0" borderId="0" xfId="0" applyFont="1" applyFill="1" applyAlignment="1">
      <alignment horizontal="center" vertical="center"/>
    </xf>
    <xf numFmtId="0" fontId="19"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9" fillId="0" borderId="1" xfId="3"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4"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 xfId="0" applyFill="1" applyBorder="1" applyAlignment="1">
      <alignment horizontal="center" vertical="center" wrapText="1"/>
    </xf>
    <xf numFmtId="0" fontId="20" fillId="0" borderId="1" xfId="0" applyFont="1" applyFill="1" applyBorder="1" applyAlignment="1">
      <alignment horizontal="center" vertical="center" wrapText="1"/>
    </xf>
    <xf numFmtId="3" fontId="0" fillId="0" borderId="14" xfId="0" applyNumberFormat="1" applyFill="1" applyBorder="1" applyAlignment="1">
      <alignment horizontal="center" vertical="center" wrapText="1"/>
    </xf>
    <xf numFmtId="3" fontId="0" fillId="0" borderId="6" xfId="0" applyNumberFormat="1" applyFill="1" applyBorder="1" applyAlignment="1">
      <alignment horizontal="center" vertical="center" wrapText="1"/>
    </xf>
    <xf numFmtId="3" fontId="29" fillId="0" borderId="14" xfId="3" applyNumberFormat="1" applyFill="1" applyBorder="1" applyAlignment="1" applyProtection="1">
      <alignment horizontal="center" vertical="center" wrapText="1"/>
    </xf>
    <xf numFmtId="3" fontId="29" fillId="0" borderId="6" xfId="3" applyNumberFormat="1" applyFill="1" applyBorder="1" applyAlignment="1" applyProtection="1">
      <alignment horizontal="center" vertical="center" wrapText="1"/>
    </xf>
    <xf numFmtId="3" fontId="0" fillId="0" borderId="1" xfId="0" applyNumberFormat="1" applyFill="1" applyBorder="1" applyAlignment="1">
      <alignment horizontal="center" vertical="center" wrapText="1"/>
    </xf>
    <xf numFmtId="3" fontId="29" fillId="0" borderId="1" xfId="3" applyNumberFormat="1" applyFill="1" applyBorder="1" applyAlignment="1" applyProtection="1">
      <alignment horizontal="center" vertical="center" wrapText="1"/>
    </xf>
    <xf numFmtId="3" fontId="35" fillId="0" borderId="1" xfId="3" applyNumberFormat="1" applyFont="1" applyFill="1" applyBorder="1" applyAlignment="1" applyProtection="1">
      <alignment horizontal="center" vertical="center" wrapText="1"/>
    </xf>
    <xf numFmtId="0" fontId="0" fillId="0" borderId="1" xfId="0" applyFill="1" applyBorder="1" applyAlignment="1">
      <alignment horizontal="left" vertical="center" wrapText="1"/>
    </xf>
    <xf numFmtId="0" fontId="34" fillId="0" borderId="1" xfId="0"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4" xfId="0" applyFont="1" applyFill="1" applyBorder="1" applyAlignment="1">
      <alignment horizontal="left"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7" fillId="0" borderId="2" xfId="0" applyFont="1" applyFill="1" applyBorder="1" applyAlignment="1">
      <alignment horizontal="center" wrapText="1"/>
    </xf>
    <xf numFmtId="0" fontId="17" fillId="0" borderId="4" xfId="0" applyFont="1" applyFill="1" applyBorder="1" applyAlignment="1">
      <alignment horizont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17" fillId="0" borderId="2" xfId="0" applyFont="1" applyFill="1" applyBorder="1" applyAlignment="1">
      <alignment horizontal="center" vertical="top" wrapText="1"/>
    </xf>
    <xf numFmtId="0" fontId="17" fillId="0" borderId="4" xfId="0" applyFont="1" applyFill="1" applyBorder="1" applyAlignment="1">
      <alignment horizontal="center" vertical="top"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4" xfId="0" applyFont="1" applyFill="1" applyBorder="1" applyAlignment="1">
      <alignment vertical="center" wrapText="1"/>
    </xf>
    <xf numFmtId="0" fontId="20" fillId="0" borderId="2" xfId="0" applyFont="1" applyFill="1" applyBorder="1" applyAlignment="1">
      <alignment horizontal="center" vertical="center"/>
    </xf>
    <xf numFmtId="14" fontId="0" fillId="0" borderId="2" xfId="0" applyNumberFormat="1" applyFill="1" applyBorder="1" applyAlignment="1">
      <alignment horizontal="center"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2" fillId="0" borderId="2" xfId="0" applyFont="1" applyFill="1" applyBorder="1" applyAlignment="1">
      <alignment horizontal="left" vertical="center"/>
    </xf>
    <xf numFmtId="0" fontId="0" fillId="0" borderId="3" xfId="0" applyFill="1" applyBorder="1" applyAlignment="1">
      <alignment horizontal="lef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3" xfId="0" applyFont="1" applyFill="1" applyBorder="1" applyAlignment="1">
      <alignment horizontal="center" vertical="center"/>
    </xf>
    <xf numFmtId="0" fontId="30" fillId="0" borderId="2" xfId="3" applyFont="1" applyFill="1" applyBorder="1" applyAlignment="1">
      <alignment horizontal="center" vertical="center"/>
    </xf>
    <xf numFmtId="0" fontId="0" fillId="0" borderId="7" xfId="0" applyFill="1" applyBorder="1" applyAlignment="1">
      <alignment horizontal="center" vertical="center"/>
    </xf>
    <xf numFmtId="0" fontId="16" fillId="0" borderId="0"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0" xfId="0" applyFont="1" applyFill="1" applyBorder="1" applyAlignment="1">
      <alignment horizontal="center" vertical="center" wrapText="1"/>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xf>
    <xf numFmtId="0" fontId="30" fillId="0" borderId="2" xfId="3" applyFont="1" applyFill="1" applyBorder="1" applyAlignment="1">
      <alignment horizontal="left" vertical="center" wrapText="1"/>
    </xf>
    <xf numFmtId="0" fontId="17" fillId="0" borderId="3" xfId="0" applyFont="1" applyFill="1" applyBorder="1" applyAlignment="1">
      <alignment horizontal="left" vertical="center" wrapText="1"/>
    </xf>
    <xf numFmtId="0" fontId="11" fillId="0" borderId="14" xfId="0" applyFont="1" applyFill="1" applyBorder="1">
      <alignment vertical="center"/>
    </xf>
    <xf numFmtId="0" fontId="1" fillId="0" borderId="15" xfId="0" applyFont="1" applyFill="1" applyBorder="1" applyAlignment="1">
      <alignment horizontal="center" vertical="center"/>
    </xf>
    <xf numFmtId="0" fontId="30" fillId="0" borderId="0" xfId="3" applyFont="1" applyFill="1" applyBorder="1">
      <alignment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9" fontId="17" fillId="0" borderId="0" xfId="2" applyFont="1" applyFill="1" applyBorder="1" applyAlignment="1">
      <alignment horizontal="center"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3" fontId="35" fillId="0" borderId="14" xfId="3" applyNumberFormat="1" applyFont="1" applyFill="1" applyBorder="1" applyAlignment="1" applyProtection="1">
      <alignment horizontal="center" vertical="center" wrapText="1"/>
    </xf>
    <xf numFmtId="3" fontId="36" fillId="0" borderId="15" xfId="3" applyNumberFormat="1" applyFont="1" applyFill="1" applyBorder="1" applyAlignment="1" applyProtection="1">
      <alignment horizontal="center" vertical="center" wrapText="1"/>
    </xf>
    <xf numFmtId="3" fontId="36" fillId="0" borderId="16" xfId="3" applyNumberFormat="1" applyFont="1" applyFill="1" applyBorder="1" applyAlignment="1" applyProtection="1">
      <alignment horizontal="center" vertical="center" wrapText="1"/>
    </xf>
    <xf numFmtId="3" fontId="36" fillId="0" borderId="17" xfId="3" applyNumberFormat="1" applyFont="1" applyFill="1" applyBorder="1" applyAlignment="1" applyProtection="1">
      <alignment horizontal="center" vertical="center" wrapText="1"/>
    </xf>
    <xf numFmtId="3" fontId="36" fillId="0" borderId="18" xfId="3" applyNumberFormat="1" applyFont="1" applyFill="1" applyBorder="1" applyAlignment="1" applyProtection="1">
      <alignment horizontal="center" vertical="center" wrapText="1"/>
    </xf>
  </cellXfs>
  <cellStyles count="6">
    <cellStyle name="Hipervínculo" xfId="3" builtinId="8"/>
    <cellStyle name="Millares [0]" xfId="1" builtinId="6"/>
    <cellStyle name="Millares [0] 2" xfId="4"/>
    <cellStyle name="Normal" xfId="0" builtinId="0"/>
    <cellStyle name="Porcentaje" xfId="2" builtinId="5"/>
    <cellStyle name="Porcentaje 2" xfId="5"/>
  </cellStyles>
  <dxfs count="0"/>
  <tableStyles count="0" defaultTableStyle="TableStyleMedium2" defaultPivotStyle="PivotStyleLight16"/>
  <colors>
    <mruColors>
      <color rgb="FFCCCCFF"/>
      <color rgb="FF99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[1]Tres!$D$5:$D$7</c:f>
              <c:strCache>
                <c:ptCount val="3"/>
                <c:pt idx="0">
                  <c:v>210 estaciones de servicio habilitadas para Dic-2020.</c:v>
                </c:pt>
                <c:pt idx="1">
                  <c:v>9.000 Ton vendidas para Dic-2020</c:v>
                </c:pt>
                <c:pt idx="2">
                  <c:v>20.000 m3 de alcohol producidos para Dic-2020.</c:v>
                </c:pt>
              </c:strCache>
            </c:strRef>
          </c:cat>
          <c:val>
            <c:numRef>
              <c:f>[1]Tres!$G$5:$G$7</c:f>
              <c:numCache>
                <c:formatCode>General</c:formatCode>
                <c:ptCount val="3"/>
                <c:pt idx="0">
                  <c:v>0.94285714285714284</c:v>
                </c:pt>
                <c:pt idx="1">
                  <c:v>0.59188888888888891</c:v>
                </c:pt>
                <c:pt idx="2">
                  <c:v>0.46865000000000001</c:v>
                </c:pt>
              </c:numCache>
            </c:numRef>
          </c:val>
          <c:extLst>
            <c:ext xmlns:c16="http://schemas.microsoft.com/office/drawing/2014/chart" uri="{C3380CC4-5D6E-409C-BE32-E72D297353CC}">
              <c16:uniqueId val="{00000000-CEEF-4F19-AA21-25CA35761D99}"/>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presupuestaria</a:t>
            </a:r>
          </a:p>
        </c:rich>
      </c:tx>
      <c:layout/>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cat>
            <c:strRef>
              <c:f>[2]Tres!$C$47:$C$54</c:f>
              <c:strCache>
                <c:ptCount val="8"/>
                <c:pt idx="0">
                  <c:v>Servicios personales</c:v>
                </c:pt>
                <c:pt idx="1">
                  <c:v>Servicios no personales</c:v>
                </c:pt>
                <c:pt idx="2">
                  <c:v>Bienes de consumo e insumos</c:v>
                </c:pt>
                <c:pt idx="3">
                  <c:v>Bienes de cambio</c:v>
                </c:pt>
                <c:pt idx="4">
                  <c:v>Inversión física</c:v>
                </c:pt>
                <c:pt idx="5">
                  <c:v>Inversión financiera</c:v>
                </c:pt>
                <c:pt idx="6">
                  <c:v>Transferencias</c:v>
                </c:pt>
                <c:pt idx="7">
                  <c:v>Otros gastos</c:v>
                </c:pt>
              </c:strCache>
            </c:strRef>
          </c:cat>
          <c:val>
            <c:numRef>
              <c:f>[2]Tres!$G$47:$G$54</c:f>
              <c:numCache>
                <c:formatCode>General</c:formatCode>
                <c:ptCount val="8"/>
                <c:pt idx="0">
                  <c:v>74758461258</c:v>
                </c:pt>
                <c:pt idx="1">
                  <c:v>62600540314</c:v>
                </c:pt>
                <c:pt idx="2">
                  <c:v>14426539018</c:v>
                </c:pt>
                <c:pt idx="3">
                  <c:v>3666104194791</c:v>
                </c:pt>
                <c:pt idx="4">
                  <c:v>265379422655</c:v>
                </c:pt>
                <c:pt idx="5">
                  <c:v>325000000</c:v>
                </c:pt>
                <c:pt idx="6">
                  <c:v>114285677143</c:v>
                </c:pt>
                <c:pt idx="7">
                  <c:v>450977004319</c:v>
                </c:pt>
              </c:numCache>
            </c:numRef>
          </c:val>
          <c:extLst>
            <c:ext xmlns:c16="http://schemas.microsoft.com/office/drawing/2014/chart" uri="{C3380CC4-5D6E-409C-BE32-E72D297353CC}">
              <c16:uniqueId val="{00000000-F38D-4641-93BE-0B1CCA0F6421}"/>
            </c:ext>
          </c:extLst>
        </c:ser>
        <c:dLbls>
          <c:showLegendKey val="0"/>
          <c:showVal val="0"/>
          <c:showCatName val="0"/>
          <c:showSerName val="0"/>
          <c:showPercent val="0"/>
          <c:showBubbleSize val="0"/>
        </c:dLbls>
        <c:gapWidth val="50"/>
        <c:axId val="81933824"/>
        <c:axId val="81935360"/>
      </c:barChart>
      <c:catAx>
        <c:axId val="81933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935360"/>
        <c:crosses val="autoZero"/>
        <c:auto val="1"/>
        <c:lblAlgn val="l"/>
        <c:lblOffset val="100"/>
        <c:noMultiLvlLbl val="0"/>
      </c:catAx>
      <c:valAx>
        <c:axId val="819353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933824"/>
        <c:crosses val="autoZero"/>
        <c:crossBetween val="between"/>
      </c:valAx>
      <c:spPr>
        <a:noFill/>
        <a:ln cmpd="sng">
          <a:solidFill>
            <a:schemeClr val="accent1"/>
          </a:solidFill>
        </a:ln>
        <a:effectLst/>
      </c:spPr>
    </c:plotArea>
    <c:plotVisOnly val="1"/>
    <c:dispBlanksAs val="gap"/>
    <c:showDLblsOverMax val="0"/>
  </c:chart>
  <c:spPr>
    <a:noFill/>
    <a:ln w="9525" cap="flat" cmpd="sng" algn="ctr">
      <a:noFill/>
      <a:round/>
    </a:ln>
    <a:effectLst/>
  </c:spPr>
  <c:txPr>
    <a:bodyPr/>
    <a:lstStyle/>
    <a:p>
      <a:pPr>
        <a:defRPr/>
      </a:pPr>
      <a:endParaRPr lang="es-PY"/>
    </a:p>
  </c:txPr>
  <c:printSettings>
    <c:headerFooter/>
    <c:pageMargins b="0.75000000000000056" l="0.70000000000000051" r="0.70000000000000051" t="0.75000000000000056" header="0.30000000000000027" footer="0.30000000000000027"/>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116417</xdr:colOff>
      <xdr:row>6</xdr:row>
      <xdr:rowOff>74084</xdr:rowOff>
    </xdr:from>
    <xdr:to>
      <xdr:col>7</xdr:col>
      <xdr:colOff>2222500</xdr:colOff>
      <xdr:row>13</xdr:row>
      <xdr:rowOff>144430</xdr:rowOff>
    </xdr:to>
    <xdr:graphicFrame macro="">
      <xdr:nvGraphicFramePr>
        <xdr:cNvPr id="5" name="Gráfico 1">
          <a:extLst>
            <a:ext uri="{FF2B5EF4-FFF2-40B4-BE49-F238E27FC236}">
              <a16:creationId xmlns:a16="http://schemas.microsoft.com/office/drawing/2014/main" id="{6CA0C6D5-D9A9-473C-BAD6-7F791F3BDF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42333</xdr:colOff>
      <xdr:row>76</xdr:row>
      <xdr:rowOff>0</xdr:rowOff>
    </xdr:from>
    <xdr:to>
      <xdr:col>7</xdr:col>
      <xdr:colOff>2222499</xdr:colOff>
      <xdr:row>87</xdr:row>
      <xdr:rowOff>134055</xdr:rowOff>
    </xdr:to>
    <xdr:graphicFrame macro="">
      <xdr:nvGraphicFramePr>
        <xdr:cNvPr id="4" name="Gráfico 2">
          <a:extLst>
            <a:ext uri="{FF2B5EF4-FFF2-40B4-BE49-F238E27FC236}">
              <a16:creationId xmlns:a16="http://schemas.microsoft.com/office/drawing/2014/main" id="{B9A8BD04-78AB-476E-9461-8592EFCAD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590550</xdr:colOff>
      <xdr:row>30</xdr:row>
      <xdr:rowOff>85725</xdr:rowOff>
    </xdr:from>
    <xdr:to>
      <xdr:col>7</xdr:col>
      <xdr:colOff>71648</xdr:colOff>
      <xdr:row>34</xdr:row>
      <xdr:rowOff>276225</xdr:rowOff>
    </xdr:to>
    <xdr:pic>
      <xdr:nvPicPr>
        <xdr:cNvPr id="5" name="Imagen 7">
          <a:extLst>
            <a:ext uri="{FF2B5EF4-FFF2-40B4-BE49-F238E27FC236}">
              <a16:creationId xmlns:a16="http://schemas.microsoft.com/office/drawing/2014/main" id="{5EDA17E7-AC7F-4FAE-8D7A-EA2B3F1CCB69}"/>
            </a:ext>
          </a:extLst>
        </xdr:cNvPr>
        <xdr:cNvPicPr>
          <a:picLocks noChangeAspect="1"/>
        </xdr:cNvPicPr>
      </xdr:nvPicPr>
      <xdr:blipFill rotWithShape="1">
        <a:blip xmlns:r="http://schemas.openxmlformats.org/officeDocument/2006/relationships" r:embed="rId1"/>
        <a:srcRect l="26435" t="15608" b="7404"/>
        <a:stretch/>
      </xdr:blipFill>
      <xdr:spPr>
        <a:xfrm>
          <a:off x="4514850" y="5257800"/>
          <a:ext cx="1767098" cy="1638300"/>
        </a:xfrm>
        <a:prstGeom prst="rect">
          <a:avLst/>
        </a:prstGeom>
      </xdr:spPr>
    </xdr:pic>
    <xdr:clientData/>
  </xdr:twoCellAnchor>
  <xdr:twoCellAnchor editAs="oneCell">
    <xdr:from>
      <xdr:col>0</xdr:col>
      <xdr:colOff>581025</xdr:colOff>
      <xdr:row>30</xdr:row>
      <xdr:rowOff>133350</xdr:rowOff>
    </xdr:from>
    <xdr:to>
      <xdr:col>2</xdr:col>
      <xdr:colOff>454025</xdr:colOff>
      <xdr:row>34</xdr:row>
      <xdr:rowOff>222251</xdr:rowOff>
    </xdr:to>
    <xdr:pic>
      <xdr:nvPicPr>
        <xdr:cNvPr id="6" name="Imagen 6">
          <a:extLst>
            <a:ext uri="{FF2B5EF4-FFF2-40B4-BE49-F238E27FC236}">
              <a16:creationId xmlns:a16="http://schemas.microsoft.com/office/drawing/2014/main" id="{A41B2BDD-A4A5-4879-8F36-037220A3524D}"/>
            </a:ext>
          </a:extLst>
        </xdr:cNvPr>
        <xdr:cNvPicPr>
          <a:picLocks noChangeAspect="1"/>
        </xdr:cNvPicPr>
      </xdr:nvPicPr>
      <xdr:blipFill rotWithShape="1">
        <a:blip xmlns:r="http://schemas.openxmlformats.org/officeDocument/2006/relationships" r:embed="rId2"/>
        <a:srcRect l="28776" t="16141" b="10458"/>
        <a:stretch/>
      </xdr:blipFill>
      <xdr:spPr>
        <a:xfrm>
          <a:off x="581025" y="5305425"/>
          <a:ext cx="1635125" cy="1536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vazquez/Documents/Downloads/PETROPAR%20-%20Matriz%20Rendici&#243;n%20de%20Cuentas%20al%2030%20setiembre%202020%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vazquez/Documents/Downloads/PETROPAR%20-%20Matriz%20Rendici&#243;n%20de%20Cuentas%20al%2030%20setiembre%2020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o-Dos"/>
      <sheetName val="Tres"/>
      <sheetName val="Cuatro"/>
      <sheetName val="Cinco"/>
      <sheetName val="Hoja1"/>
    </sheetNames>
    <sheetDataSet>
      <sheetData sheetId="0"/>
      <sheetData sheetId="1">
        <row r="5">
          <cell r="D5" t="str">
            <v>210 estaciones de servicio habilitadas para Dic-2020.</v>
          </cell>
          <cell r="G5">
            <v>0.94285714285714284</v>
          </cell>
        </row>
        <row r="6">
          <cell r="D6" t="str">
            <v>9.000 Ton vendidas para Dic-2020</v>
          </cell>
          <cell r="G6">
            <v>0.59188888888888891</v>
          </cell>
        </row>
        <row r="7">
          <cell r="D7" t="str">
            <v>20.000 m3 de alcohol producidos para Dic-2020.</v>
          </cell>
          <cell r="G7">
            <v>0.46865000000000001</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o-Dos"/>
      <sheetName val="Tres"/>
      <sheetName val="Cuatro"/>
      <sheetName val="Cinco"/>
      <sheetName val="Hoja1"/>
    </sheetNames>
    <sheetDataSet>
      <sheetData sheetId="0" refreshError="1"/>
      <sheetData sheetId="1">
        <row r="47">
          <cell r="C47" t="str">
            <v>Servicios personales</v>
          </cell>
          <cell r="G47">
            <v>74758461258</v>
          </cell>
        </row>
        <row r="48">
          <cell r="C48" t="str">
            <v>Servicios no personales</v>
          </cell>
          <cell r="G48">
            <v>62600540314</v>
          </cell>
        </row>
        <row r="49">
          <cell r="C49" t="str">
            <v>Bienes de consumo e insumos</v>
          </cell>
          <cell r="G49">
            <v>14426539018</v>
          </cell>
        </row>
        <row r="50">
          <cell r="C50" t="str">
            <v>Bienes de cambio</v>
          </cell>
          <cell r="G50">
            <v>3666104194791</v>
          </cell>
        </row>
        <row r="51">
          <cell r="C51" t="str">
            <v>Inversión física</v>
          </cell>
          <cell r="G51">
            <v>265379422655</v>
          </cell>
        </row>
        <row r="52">
          <cell r="C52" t="str">
            <v>Inversión financiera</v>
          </cell>
          <cell r="G52">
            <v>325000000</v>
          </cell>
        </row>
        <row r="53">
          <cell r="C53" t="str">
            <v>Transferencias</v>
          </cell>
          <cell r="G53">
            <v>114285677143</v>
          </cell>
        </row>
        <row r="54">
          <cell r="C54" t="str">
            <v>Otros gastos</v>
          </cell>
          <cell r="G54">
            <v>450977004319</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fp.gov.py/sfp/archivos/documentos/Intermedio_Julio_2020_8dgagqks.pdf" TargetMode="External"/><Relationship Id="rId7" Type="http://schemas.openxmlformats.org/officeDocument/2006/relationships/printerSettings" Target="../printerSettings/printerSettings1.bin"/><Relationship Id="rId2" Type="http://schemas.openxmlformats.org/officeDocument/2006/relationships/hyperlink" Target="https://www.sfp.gov.py/sfp/archivos/documentos/Intermedio_Julio_2020_8dgagqks.pdf" TargetMode="External"/><Relationship Id="rId1" Type="http://schemas.openxmlformats.org/officeDocument/2006/relationships/hyperlink" Target="http://www.petropar.gov.py/index.php/prensa/817-decreto-2991-19-rendicion-de-cuentas-al-ciudadano" TargetMode="External"/><Relationship Id="rId6" Type="http://schemas.openxmlformats.org/officeDocument/2006/relationships/hyperlink" Target="http://www.petropar.gov.py/index.php/prensa/737-ley-5282-2014-acceso-a-la-informacion-publica" TargetMode="External"/><Relationship Id="rId5" Type="http://schemas.openxmlformats.org/officeDocument/2006/relationships/hyperlink" Target="http://www.petropar.gov.py/index.php/prensa/737-ley-5282-2014-acceso-a-la-informacion-publica" TargetMode="External"/><Relationship Id="rId4" Type="http://schemas.openxmlformats.org/officeDocument/2006/relationships/hyperlink" Target="https://app.powerbi.com/view?r=eyJrIjoiMmJlYjg1YzgtMmQ3Mi00YzVkLWJkOTQtOTE3ZTZkNzVhYTAzIiwidCI6Ijk2ZDUwYjY5LTE5MGQtNDkxYy1hM2U1LWExYWRlYmMxYTg3NSJ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ontrataciones.gov.py/licitaciones/adjudicacion/361882-adquisicion-rodamientos-planta-mauricio-jose-troche-1/resumen-adjudicacion.html" TargetMode="External"/><Relationship Id="rId13" Type="http://schemas.openxmlformats.org/officeDocument/2006/relationships/hyperlink" Target="https://www.contrataciones.gov.py/licitaciones/adjudicacion/374977-provision-adecuacion-sistemas-predeterminadores-electronicos-despacho-combustible-mo-1/resumen-adjudicacion.html" TargetMode="External"/><Relationship Id="rId18" Type="http://schemas.openxmlformats.org/officeDocument/2006/relationships/hyperlink" Target="https://www.contrataciones.gov.py/licitaciones/adjudicacion/362409-adquisicion-articulos-ferreteria-1/resumen-adjudicacion.html" TargetMode="External"/><Relationship Id="rId3" Type="http://schemas.openxmlformats.org/officeDocument/2006/relationships/hyperlink" Target="https://www.contrataciones.gov.py/sin-difusion-convocatoria/380827-adquisicion-gasoil-gasolina-ron-91-1.html" TargetMode="External"/><Relationship Id="rId21" Type="http://schemas.openxmlformats.org/officeDocument/2006/relationships/drawing" Target="../drawings/drawing1.xml"/><Relationship Id="rId7" Type="http://schemas.openxmlformats.org/officeDocument/2006/relationships/hyperlink" Target="https://www.contrataciones.gov.py/licitaciones/adjudicacion/374921-contratacion-firma-certificadora-sistema-gestion-calidad-norma-iso-9001-2015-1/resumen-adjudicacion.html" TargetMode="External"/><Relationship Id="rId12" Type="http://schemas.openxmlformats.org/officeDocument/2006/relationships/hyperlink" Target="https://www.contrataciones.gov.py/licitaciones/adjudicacion/361477-provision-montaje-compresores-glp-1/resumen-adjudicacion.html" TargetMode="External"/><Relationship Id="rId17" Type="http://schemas.openxmlformats.org/officeDocument/2006/relationships/hyperlink" Target="https://www.contrataciones.gov.py/sin-difusion-convocatoria/380792-contratacion-seguros-favor-petropar-1.html" TargetMode="External"/><Relationship Id="rId2" Type="http://schemas.openxmlformats.org/officeDocument/2006/relationships/hyperlink" Target="https://www.contrataciones.gov.py/licitaciones/adjudicacion/374100-adquisicion-gasoil-ad-referendum-1/resumen-adjudicacion.html" TargetMode="External"/><Relationship Id="rId16" Type="http://schemas.openxmlformats.org/officeDocument/2006/relationships/hyperlink" Target="https://www.contrataciones.gov.py/licitaciones/adjudicacion/381681-adquisicion-ciclohexano-1/resumen-adjudicacion.html" TargetMode="External"/><Relationship Id="rId20" Type="http://schemas.openxmlformats.org/officeDocument/2006/relationships/printerSettings" Target="../printerSettings/printerSettings2.bin"/><Relationship Id="rId1" Type="http://schemas.openxmlformats.org/officeDocument/2006/relationships/hyperlink" Target="https://www.contrataciones.gov.py/licitaciones/adjudicacion/374101-adquisicion-gasolina-ron-91-1/resumen-adjudicacion.html" TargetMode="External"/><Relationship Id="rId6" Type="http://schemas.openxmlformats.org/officeDocument/2006/relationships/hyperlink" Target="https://www.contrataciones.gov.py/sin-difusion-convocatoria/382306-adquisicion-reactivos-e-insumos-1.html" TargetMode="External"/><Relationship Id="rId11" Type="http://schemas.openxmlformats.org/officeDocument/2006/relationships/hyperlink" Target="https://www.contrataciones.gov.py/licitaciones/adjudicacion/381706-adquisicion-repuestos-sistema-automatizacion-smar-1/resumen-adjudicacion.html" TargetMode="External"/><Relationship Id="rId5" Type="http://schemas.openxmlformats.org/officeDocument/2006/relationships/hyperlink" Target="https://www.contrataciones.gov.py/sin-difusion-convocatoria/382101-servicio-envasado-alcohol-emergencia-sanitaria-1.html" TargetMode="External"/><Relationship Id="rId15" Type="http://schemas.openxmlformats.org/officeDocument/2006/relationships/hyperlink" Target="https://www.contrataciones.gov.py/licitaciones/adjudicacion/381433-contratacion-seguros-favor-petropar-1/resumen-adjudicacion.html" TargetMode="External"/><Relationship Id="rId10" Type="http://schemas.openxmlformats.org/officeDocument/2006/relationships/hyperlink" Target="https://www.contrataciones.gov.py/licitaciones/adjudicacion/381539-adquisicion-miel-cana-azucar-zafra-2020-1/resumen-adjudicacion.html" TargetMode="External"/><Relationship Id="rId19" Type="http://schemas.openxmlformats.org/officeDocument/2006/relationships/hyperlink" Target="https://www.contrataciones.gov.py/licitaciones/adjudicacion/381257-servicio-publicacion-medios-escritos-1/resumen-adjudicacion.html" TargetMode="External"/><Relationship Id="rId4" Type="http://schemas.openxmlformats.org/officeDocument/2006/relationships/hyperlink" Target="https://www.contrataciones.gov.py/sin-difusion-convocatoria/382100-adquisicion-productos-emergencia-sanitaria-1.html" TargetMode="External"/><Relationship Id="rId9" Type="http://schemas.openxmlformats.org/officeDocument/2006/relationships/hyperlink" Target="https://www.contrataciones.gov.py/licitaciones/adjudicacion/381537-adquisicion-cana-azucar-zafra-2020-1/resumen-adjudicacion.html" TargetMode="External"/><Relationship Id="rId14" Type="http://schemas.openxmlformats.org/officeDocument/2006/relationships/hyperlink" Target="https://www.contrataciones.gov.py/licitaciones/adjudicacion/380630-servicio-comedor-funcionarios-planta-villa-elisa-1/resumen-adjudicacion.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witter.com/Petropargov" TargetMode="External"/><Relationship Id="rId2" Type="http://schemas.openxmlformats.org/officeDocument/2006/relationships/hyperlink" Target="https://www.facebook.com/PETROPARParaguay/" TargetMode="External"/><Relationship Id="rId1" Type="http://schemas.openxmlformats.org/officeDocument/2006/relationships/hyperlink" Target="http://www.petropar.gov.py/index.php/quejas-y-sugerencias2" TargetMode="External"/><Relationship Id="rId5" Type="http://schemas.openxmlformats.org/officeDocument/2006/relationships/printerSettings" Target="../printerSettings/printerSettings3.bin"/><Relationship Id="rId4" Type="http://schemas.openxmlformats.org/officeDocument/2006/relationships/hyperlink" Target="mailto:comunicaciones@petropar.gov.py"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www.petropar.gov.py/images/pdfs/2020/junio/estados_financieros/DICTAMEN_DE_AUDITORIA_SOBRE_LOS_EEFF_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5"/>
  <sheetViews>
    <sheetView topLeftCell="A55" workbookViewId="0">
      <selection activeCell="E72" sqref="E72"/>
    </sheetView>
  </sheetViews>
  <sheetFormatPr baseColWidth="10" defaultRowHeight="15"/>
  <cols>
    <col min="1" max="1" width="19.7109375" style="1" customWidth="1"/>
    <col min="2" max="2" width="22.42578125" style="1" customWidth="1"/>
    <col min="3" max="3" width="19.85546875" style="1" customWidth="1"/>
    <col min="4" max="4" width="21.5703125" style="1" customWidth="1"/>
    <col min="5" max="5" width="75.28515625" style="1" customWidth="1"/>
    <col min="6" max="16384" width="11.42578125" style="1"/>
  </cols>
  <sheetData>
    <row r="1" spans="1:5">
      <c r="A1" s="105" t="s">
        <v>72</v>
      </c>
      <c r="B1" s="105"/>
      <c r="C1" s="105"/>
      <c r="D1" s="105"/>
      <c r="E1" s="105"/>
    </row>
    <row r="3" spans="1:5">
      <c r="A3" s="112" t="s">
        <v>0</v>
      </c>
      <c r="B3" s="112"/>
      <c r="C3" s="112"/>
      <c r="D3" s="112"/>
      <c r="E3" s="112"/>
    </row>
    <row r="5" spans="1:5">
      <c r="A5" s="2" t="s">
        <v>76</v>
      </c>
      <c r="B5" s="3"/>
      <c r="C5" s="3"/>
      <c r="D5" s="3"/>
      <c r="E5" s="4"/>
    </row>
    <row r="6" spans="1:5">
      <c r="A6" s="5" t="s">
        <v>1</v>
      </c>
      <c r="B6" s="115" t="s">
        <v>68</v>
      </c>
      <c r="C6" s="116"/>
      <c r="D6" s="116"/>
      <c r="E6" s="117"/>
    </row>
    <row r="7" spans="1:5">
      <c r="A7" s="5" t="s">
        <v>44</v>
      </c>
      <c r="B7" s="118" t="s">
        <v>240</v>
      </c>
      <c r="C7" s="116"/>
      <c r="D7" s="116"/>
      <c r="E7" s="117"/>
    </row>
    <row r="8" spans="1:5">
      <c r="A8" s="5" t="s">
        <v>45</v>
      </c>
      <c r="B8" s="119"/>
      <c r="C8" s="120"/>
      <c r="D8" s="120"/>
      <c r="E8" s="121"/>
    </row>
    <row r="9" spans="1:5" ht="16.5" customHeight="1">
      <c r="A9" s="122" t="s">
        <v>69</v>
      </c>
      <c r="B9" s="122"/>
      <c r="C9" s="122"/>
      <c r="D9" s="122"/>
      <c r="E9" s="122"/>
    </row>
    <row r="10" spans="1:5" ht="16.5" customHeight="1">
      <c r="A10" s="122"/>
      <c r="B10" s="122"/>
      <c r="C10" s="122"/>
      <c r="D10" s="122"/>
      <c r="E10" s="122"/>
    </row>
    <row r="11" spans="1:5" ht="16.5" customHeight="1">
      <c r="A11" s="122"/>
      <c r="B11" s="122"/>
      <c r="C11" s="122"/>
      <c r="D11" s="122"/>
      <c r="E11" s="122"/>
    </row>
    <row r="13" spans="1:5">
      <c r="A13" s="6" t="s">
        <v>174</v>
      </c>
    </row>
    <row r="14" spans="1:5" ht="38.450000000000003" customHeight="1">
      <c r="A14" s="100" t="s">
        <v>70</v>
      </c>
      <c r="B14" s="101"/>
      <c r="C14" s="101"/>
      <c r="D14" s="101"/>
      <c r="E14" s="101"/>
    </row>
    <row r="15" spans="1:5" ht="38.450000000000003" customHeight="1">
      <c r="A15" s="101"/>
      <c r="B15" s="101"/>
      <c r="C15" s="101"/>
      <c r="D15" s="101"/>
      <c r="E15" s="101"/>
    </row>
    <row r="16" spans="1:5" ht="38.450000000000003" customHeight="1">
      <c r="A16" s="101"/>
      <c r="B16" s="101"/>
      <c r="C16" s="101"/>
      <c r="D16" s="101"/>
      <c r="E16" s="101"/>
    </row>
    <row r="19" spans="1:5" ht="47.1" customHeight="1">
      <c r="A19" s="102" t="s">
        <v>208</v>
      </c>
      <c r="B19" s="102"/>
      <c r="C19" s="102"/>
      <c r="D19" s="102"/>
      <c r="E19" s="102"/>
    </row>
    <row r="20" spans="1:5">
      <c r="A20" s="7"/>
      <c r="B20" s="8"/>
      <c r="C20" s="8"/>
      <c r="D20" s="7"/>
      <c r="E20" s="7"/>
    </row>
    <row r="21" spans="1:5">
      <c r="A21" s="9" t="s">
        <v>12</v>
      </c>
      <c r="B21" s="103" t="s">
        <v>73</v>
      </c>
      <c r="C21" s="104"/>
      <c r="D21" s="10" t="s">
        <v>74</v>
      </c>
      <c r="E21" s="10" t="s">
        <v>75</v>
      </c>
    </row>
    <row r="22" spans="1:5">
      <c r="A22" s="11">
        <v>1</v>
      </c>
      <c r="B22" s="96" t="s">
        <v>77</v>
      </c>
      <c r="C22" s="97"/>
      <c r="D22" s="12" t="s">
        <v>90</v>
      </c>
      <c r="E22" s="12" t="s">
        <v>101</v>
      </c>
    </row>
    <row r="23" spans="1:5">
      <c r="A23" s="11">
        <v>2</v>
      </c>
      <c r="B23" s="96" t="s">
        <v>78</v>
      </c>
      <c r="C23" s="97"/>
      <c r="D23" s="12" t="s">
        <v>91</v>
      </c>
      <c r="E23" s="12" t="s">
        <v>101</v>
      </c>
    </row>
    <row r="24" spans="1:5">
      <c r="A24" s="11">
        <v>3</v>
      </c>
      <c r="B24" s="96" t="s">
        <v>79</v>
      </c>
      <c r="C24" s="97"/>
      <c r="D24" s="12" t="s">
        <v>92</v>
      </c>
      <c r="E24" s="12" t="s">
        <v>104</v>
      </c>
    </row>
    <row r="25" spans="1:5">
      <c r="A25" s="11">
        <v>4</v>
      </c>
      <c r="B25" s="96" t="s">
        <v>80</v>
      </c>
      <c r="C25" s="97"/>
      <c r="D25" s="12" t="s">
        <v>93</v>
      </c>
      <c r="E25" s="12" t="s">
        <v>101</v>
      </c>
    </row>
    <row r="26" spans="1:5">
      <c r="A26" s="11">
        <v>5</v>
      </c>
      <c r="B26" s="96" t="s">
        <v>81</v>
      </c>
      <c r="C26" s="97"/>
      <c r="D26" s="12" t="s">
        <v>94</v>
      </c>
      <c r="E26" s="12" t="s">
        <v>105</v>
      </c>
    </row>
    <row r="27" spans="1:5">
      <c r="A27" s="11">
        <v>6</v>
      </c>
      <c r="B27" s="96" t="s">
        <v>82</v>
      </c>
      <c r="C27" s="97"/>
      <c r="D27" s="12" t="s">
        <v>95</v>
      </c>
      <c r="E27" s="12" t="s">
        <v>101</v>
      </c>
    </row>
    <row r="28" spans="1:5">
      <c r="A28" s="11">
        <v>7</v>
      </c>
      <c r="B28" s="96" t="s">
        <v>83</v>
      </c>
      <c r="C28" s="97"/>
      <c r="D28" s="12" t="s">
        <v>96</v>
      </c>
      <c r="E28" s="12" t="s">
        <v>101</v>
      </c>
    </row>
    <row r="29" spans="1:5">
      <c r="A29" s="11">
        <v>8</v>
      </c>
      <c r="B29" s="96" t="s">
        <v>84</v>
      </c>
      <c r="C29" s="97"/>
      <c r="D29" s="12" t="s">
        <v>97</v>
      </c>
      <c r="E29" s="12" t="s">
        <v>103</v>
      </c>
    </row>
    <row r="30" spans="1:5">
      <c r="A30" s="11">
        <v>9</v>
      </c>
      <c r="B30" s="96" t="s">
        <v>85</v>
      </c>
      <c r="C30" s="97"/>
      <c r="D30" s="12" t="s">
        <v>98</v>
      </c>
      <c r="E30" s="12" t="s">
        <v>101</v>
      </c>
    </row>
    <row r="31" spans="1:5" ht="30">
      <c r="A31" s="11">
        <v>10</v>
      </c>
      <c r="B31" s="98" t="s">
        <v>86</v>
      </c>
      <c r="C31" s="99"/>
      <c r="D31" s="13" t="s">
        <v>215</v>
      </c>
      <c r="E31" s="12" t="s">
        <v>101</v>
      </c>
    </row>
    <row r="32" spans="1:5">
      <c r="A32" s="11">
        <v>11</v>
      </c>
      <c r="B32" s="98" t="s">
        <v>87</v>
      </c>
      <c r="C32" s="99"/>
      <c r="D32" s="12" t="s">
        <v>99</v>
      </c>
      <c r="E32" s="12" t="s">
        <v>101</v>
      </c>
    </row>
    <row r="33" spans="1:5" ht="30">
      <c r="A33" s="11">
        <v>12</v>
      </c>
      <c r="B33" s="98" t="s">
        <v>88</v>
      </c>
      <c r="C33" s="99"/>
      <c r="D33" s="13" t="s">
        <v>216</v>
      </c>
      <c r="E33" s="12" t="s">
        <v>102</v>
      </c>
    </row>
    <row r="34" spans="1:5" ht="15.75" thickBot="1">
      <c r="A34" s="11">
        <v>13</v>
      </c>
      <c r="B34" s="98" t="s">
        <v>89</v>
      </c>
      <c r="C34" s="99"/>
      <c r="D34" s="12" t="s">
        <v>100</v>
      </c>
      <c r="E34" s="188" t="s">
        <v>102</v>
      </c>
    </row>
    <row r="35" spans="1:5" ht="15.75" thickBot="1">
      <c r="E35" s="189" t="s">
        <v>315</v>
      </c>
    </row>
    <row r="37" spans="1:5">
      <c r="A37" s="105" t="s">
        <v>72</v>
      </c>
      <c r="B37" s="105"/>
      <c r="C37" s="105"/>
      <c r="D37" s="105"/>
      <c r="E37" s="105"/>
    </row>
    <row r="39" spans="1:5">
      <c r="A39" s="105" t="s">
        <v>106</v>
      </c>
      <c r="B39" s="105"/>
      <c r="C39" s="105"/>
      <c r="D39" s="105"/>
      <c r="E39" s="105"/>
    </row>
    <row r="40" spans="1:5">
      <c r="A40" s="112" t="s">
        <v>71</v>
      </c>
      <c r="B40" s="112"/>
      <c r="C40" s="112"/>
      <c r="D40" s="112"/>
      <c r="E40" s="112"/>
    </row>
    <row r="41" spans="1:5" ht="18.75" customHeight="1">
      <c r="A41" s="113" t="s">
        <v>46</v>
      </c>
      <c r="B41" s="114" t="s">
        <v>241</v>
      </c>
      <c r="C41" s="107"/>
      <c r="D41" s="107"/>
      <c r="E41" s="107"/>
    </row>
    <row r="42" spans="1:5" ht="14.25" customHeight="1">
      <c r="A42" s="113"/>
      <c r="B42" s="107"/>
      <c r="C42" s="107"/>
      <c r="D42" s="107"/>
      <c r="E42" s="107"/>
    </row>
    <row r="43" spans="1:5" ht="16.5" customHeight="1">
      <c r="A43" s="113"/>
      <c r="B43" s="107"/>
      <c r="C43" s="107"/>
      <c r="D43" s="107"/>
      <c r="E43" s="107"/>
    </row>
    <row r="44" spans="1:5">
      <c r="A44" s="14"/>
      <c r="B44" s="15"/>
      <c r="C44" s="15"/>
      <c r="D44" s="15"/>
      <c r="E44" s="15"/>
    </row>
    <row r="45" spans="1:5">
      <c r="A45" s="123" t="s">
        <v>107</v>
      </c>
      <c r="B45" s="123"/>
      <c r="C45" s="123"/>
      <c r="D45" s="123"/>
      <c r="E45" s="123"/>
    </row>
    <row r="46" spans="1:5">
      <c r="A46" s="123"/>
      <c r="B46" s="123"/>
      <c r="C46" s="123"/>
      <c r="D46" s="123"/>
      <c r="E46" s="123"/>
    </row>
    <row r="48" spans="1:5" s="18" customFormat="1" ht="22.5">
      <c r="A48" s="16" t="s">
        <v>2</v>
      </c>
      <c r="B48" s="16" t="s">
        <v>47</v>
      </c>
      <c r="C48" s="17" t="s">
        <v>48</v>
      </c>
      <c r="D48" s="16" t="s">
        <v>108</v>
      </c>
      <c r="E48" s="16" t="s">
        <v>19</v>
      </c>
    </row>
    <row r="49" spans="1:5" ht="67.5">
      <c r="A49" s="16" t="s">
        <v>3</v>
      </c>
      <c r="B49" s="19" t="s">
        <v>125</v>
      </c>
      <c r="C49" s="19" t="s">
        <v>134</v>
      </c>
      <c r="D49" s="19" t="s">
        <v>126</v>
      </c>
      <c r="E49" s="19" t="s">
        <v>129</v>
      </c>
    </row>
    <row r="50" spans="1:5" ht="67.5">
      <c r="A50" s="16" t="s">
        <v>4</v>
      </c>
      <c r="B50" s="19" t="s">
        <v>125</v>
      </c>
      <c r="C50" s="19" t="s">
        <v>134</v>
      </c>
      <c r="D50" s="19" t="s">
        <v>127</v>
      </c>
      <c r="E50" s="19" t="s">
        <v>128</v>
      </c>
    </row>
    <row r="51" spans="1:5" ht="67.5">
      <c r="A51" s="16" t="s">
        <v>5</v>
      </c>
      <c r="B51" s="19" t="s">
        <v>125</v>
      </c>
      <c r="C51" s="19" t="s">
        <v>134</v>
      </c>
      <c r="D51" s="19" t="s">
        <v>133</v>
      </c>
      <c r="E51" s="19" t="s">
        <v>132</v>
      </c>
    </row>
    <row r="53" spans="1:5">
      <c r="A53" s="105" t="s">
        <v>109</v>
      </c>
      <c r="B53" s="105"/>
      <c r="C53" s="105"/>
      <c r="D53" s="105"/>
      <c r="E53" s="105"/>
    </row>
    <row r="54" spans="1:5">
      <c r="A54" s="103" t="s">
        <v>119</v>
      </c>
      <c r="B54" s="106"/>
      <c r="C54" s="106"/>
      <c r="D54" s="106"/>
      <c r="E54" s="106"/>
    </row>
    <row r="55" spans="1:5">
      <c r="A55" s="20" t="s">
        <v>6</v>
      </c>
      <c r="B55" s="20" t="s">
        <v>49</v>
      </c>
      <c r="C55" s="107" t="s">
        <v>50</v>
      </c>
      <c r="D55" s="107"/>
      <c r="E55" s="107"/>
    </row>
    <row r="56" spans="1:5">
      <c r="A56" s="21" t="s">
        <v>243</v>
      </c>
      <c r="B56" s="22" t="s">
        <v>171</v>
      </c>
      <c r="C56" s="23" t="s">
        <v>242</v>
      </c>
      <c r="D56" s="24"/>
      <c r="E56" s="24"/>
    </row>
    <row r="57" spans="1:5">
      <c r="A57" s="21" t="s">
        <v>244</v>
      </c>
      <c r="B57" s="22" t="s">
        <v>171</v>
      </c>
      <c r="C57" s="23" t="s">
        <v>242</v>
      </c>
      <c r="D57" s="24"/>
      <c r="E57" s="24"/>
    </row>
    <row r="58" spans="1:5">
      <c r="A58" s="21" t="s">
        <v>245</v>
      </c>
      <c r="B58" s="22" t="s">
        <v>171</v>
      </c>
      <c r="C58" s="23" t="s">
        <v>242</v>
      </c>
      <c r="D58" s="24"/>
      <c r="E58" s="24"/>
    </row>
    <row r="60" spans="1:5">
      <c r="A60" s="108" t="s">
        <v>120</v>
      </c>
      <c r="B60" s="109"/>
      <c r="C60" s="109"/>
      <c r="D60" s="109"/>
      <c r="E60" s="109"/>
    </row>
    <row r="61" spans="1:5">
      <c r="A61" s="25" t="s">
        <v>6</v>
      </c>
      <c r="B61" s="25" t="s">
        <v>51</v>
      </c>
      <c r="C61" s="107" t="s">
        <v>7</v>
      </c>
      <c r="D61" s="107"/>
      <c r="E61" s="107"/>
    </row>
    <row r="62" spans="1:5">
      <c r="A62" s="21" t="s">
        <v>243</v>
      </c>
      <c r="B62" s="26" t="s">
        <v>172</v>
      </c>
      <c r="C62" s="27" t="s">
        <v>246</v>
      </c>
      <c r="D62" s="24"/>
      <c r="E62" s="24"/>
    </row>
    <row r="63" spans="1:5">
      <c r="A63" s="21" t="s">
        <v>244</v>
      </c>
      <c r="B63" s="26" t="s">
        <v>172</v>
      </c>
      <c r="C63" s="27" t="s">
        <v>246</v>
      </c>
      <c r="D63" s="24"/>
      <c r="E63" s="24"/>
    </row>
    <row r="64" spans="1:5">
      <c r="A64" s="21" t="s">
        <v>245</v>
      </c>
      <c r="B64" s="26" t="s">
        <v>172</v>
      </c>
      <c r="C64" s="27" t="s">
        <v>246</v>
      </c>
      <c r="D64" s="24"/>
      <c r="E64" s="24"/>
    </row>
    <row r="66" spans="1:5">
      <c r="A66" s="110" t="s">
        <v>121</v>
      </c>
      <c r="B66" s="111"/>
      <c r="C66" s="111"/>
      <c r="D66" s="111"/>
      <c r="E66" s="111"/>
    </row>
    <row r="67" spans="1:5">
      <c r="A67" s="25" t="s">
        <v>6</v>
      </c>
      <c r="B67" s="25" t="s">
        <v>8</v>
      </c>
      <c r="C67" s="25" t="s">
        <v>9</v>
      </c>
      <c r="D67" s="25" t="s">
        <v>10</v>
      </c>
      <c r="E67" s="25" t="s">
        <v>11</v>
      </c>
    </row>
    <row r="68" spans="1:5">
      <c r="A68" s="21" t="s">
        <v>243</v>
      </c>
      <c r="B68" s="11">
        <v>2</v>
      </c>
      <c r="C68" s="11">
        <v>2</v>
      </c>
      <c r="D68" s="11">
        <v>0</v>
      </c>
      <c r="E68" s="29" t="s">
        <v>124</v>
      </c>
    </row>
    <row r="69" spans="1:5">
      <c r="A69" s="21" t="s">
        <v>244</v>
      </c>
      <c r="B69" s="11">
        <v>1</v>
      </c>
      <c r="C69" s="11">
        <v>1</v>
      </c>
      <c r="D69" s="11">
        <v>0</v>
      </c>
      <c r="E69" s="29" t="s">
        <v>124</v>
      </c>
    </row>
    <row r="70" spans="1:5" ht="15.75" thickBot="1">
      <c r="A70" s="21" t="s">
        <v>245</v>
      </c>
      <c r="B70" s="11">
        <v>2</v>
      </c>
      <c r="C70" s="11">
        <v>2</v>
      </c>
      <c r="D70" s="11">
        <v>0</v>
      </c>
      <c r="E70" s="190" t="s">
        <v>124</v>
      </c>
    </row>
    <row r="71" spans="1:5" ht="15.75" thickBot="1">
      <c r="E71" s="189" t="s">
        <v>316</v>
      </c>
    </row>
    <row r="73" spans="1:5">
      <c r="B73" s="28"/>
    </row>
    <row r="75" spans="1:5">
      <c r="B75" s="28"/>
    </row>
  </sheetData>
  <mergeCells count="34">
    <mergeCell ref="A1:E1"/>
    <mergeCell ref="A60:E60"/>
    <mergeCell ref="C61:E61"/>
    <mergeCell ref="A66:E66"/>
    <mergeCell ref="B32:C32"/>
    <mergeCell ref="B34:C34"/>
    <mergeCell ref="A39:E39"/>
    <mergeCell ref="A40:E40"/>
    <mergeCell ref="A41:A43"/>
    <mergeCell ref="B41:E43"/>
    <mergeCell ref="A3:E3"/>
    <mergeCell ref="B6:E6"/>
    <mergeCell ref="B7:E7"/>
    <mergeCell ref="B8:E8"/>
    <mergeCell ref="A9:E11"/>
    <mergeCell ref="A45:E46"/>
    <mergeCell ref="A53:E53"/>
    <mergeCell ref="A54:E54"/>
    <mergeCell ref="C55:E55"/>
    <mergeCell ref="B33:C33"/>
    <mergeCell ref="A37:E37"/>
    <mergeCell ref="A14:E16"/>
    <mergeCell ref="A19:E19"/>
    <mergeCell ref="B21:C21"/>
    <mergeCell ref="B22:C22"/>
    <mergeCell ref="B26:C26"/>
    <mergeCell ref="B23:C23"/>
    <mergeCell ref="B24:C24"/>
    <mergeCell ref="B25:C25"/>
    <mergeCell ref="B27:C27"/>
    <mergeCell ref="B28:C28"/>
    <mergeCell ref="B29:C29"/>
    <mergeCell ref="B30:C30"/>
    <mergeCell ref="B31:C31"/>
  </mergeCells>
  <hyperlinks>
    <hyperlink ref="B41" r:id="rId1"/>
    <hyperlink ref="C56" r:id="rId2"/>
    <hyperlink ref="C57:C58" r:id="rId3" display="https://www.sfp.gov.py/sfp/archivos/documentos/Intermedio_Julio_2020_8dgagqks.pdf"/>
    <hyperlink ref="C62" r:id="rId4"/>
    <hyperlink ref="E68" r:id="rId5"/>
    <hyperlink ref="E69:E70" r:id="rId6" display="http://www.petropar.gov.py/index.php/prensa/737-ley-5282-2014-acceso-a-la-informacion-publica"/>
  </hyperlinks>
  <printOptions horizontalCentered="1"/>
  <pageMargins left="0.39370078740157483" right="0.39370078740157483" top="0.19685039370078741" bottom="0.19685039370078741" header="0.19685039370078741" footer="0.19685039370078741"/>
  <pageSetup paperSize="9" scale="85"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opLeftCell="A76" zoomScale="115" zoomScaleNormal="115" workbookViewId="0">
      <selection activeCell="H89" sqref="H89"/>
    </sheetView>
  </sheetViews>
  <sheetFormatPr baseColWidth="10" defaultColWidth="10.85546875" defaultRowHeight="15"/>
  <cols>
    <col min="1" max="1" width="5.42578125" style="1" customWidth="1"/>
    <col min="2" max="2" width="17" style="1" customWidth="1"/>
    <col min="3" max="3" width="15.5703125" style="1" customWidth="1"/>
    <col min="4" max="4" width="17.7109375" style="1" customWidth="1"/>
    <col min="5" max="5" width="20.7109375" style="1" customWidth="1"/>
    <col min="6" max="6" width="21.140625" style="1" customWidth="1"/>
    <col min="7" max="7" width="22.5703125" style="1" customWidth="1"/>
    <col min="8" max="8" width="33.85546875" style="1" customWidth="1"/>
    <col min="9" max="16384" width="10.85546875" style="1"/>
  </cols>
  <sheetData>
    <row r="1" spans="1:9">
      <c r="A1" s="105" t="s">
        <v>72</v>
      </c>
      <c r="B1" s="105"/>
      <c r="C1" s="105"/>
      <c r="D1" s="105"/>
      <c r="E1" s="105"/>
      <c r="F1" s="105"/>
      <c r="G1" s="105"/>
      <c r="H1" s="105"/>
    </row>
    <row r="2" spans="1:9">
      <c r="A2" s="148" t="s">
        <v>212</v>
      </c>
      <c r="B2" s="149"/>
      <c r="C2" s="149"/>
      <c r="D2" s="149"/>
      <c r="E2" s="149"/>
      <c r="F2" s="149"/>
      <c r="G2" s="149"/>
      <c r="H2" s="150"/>
    </row>
    <row r="3" spans="1:9" s="18" customFormat="1">
      <c r="A3" s="30" t="s">
        <v>12</v>
      </c>
      <c r="B3" s="30" t="s">
        <v>13</v>
      </c>
      <c r="C3" s="30" t="s">
        <v>14</v>
      </c>
      <c r="D3" s="30" t="s">
        <v>15</v>
      </c>
      <c r="E3" s="30" t="s">
        <v>16</v>
      </c>
      <c r="F3" s="30" t="s">
        <v>17</v>
      </c>
      <c r="G3" s="30" t="s">
        <v>18</v>
      </c>
      <c r="H3" s="30" t="s">
        <v>19</v>
      </c>
      <c r="I3" s="1"/>
    </row>
    <row r="4" spans="1:9" ht="65.25" customHeight="1">
      <c r="A4" s="16">
        <v>1</v>
      </c>
      <c r="B4" s="19" t="s">
        <v>142</v>
      </c>
      <c r="C4" s="19" t="s">
        <v>126</v>
      </c>
      <c r="D4" s="17" t="s">
        <v>130</v>
      </c>
      <c r="E4" s="17" t="s">
        <v>136</v>
      </c>
      <c r="F4" s="17" t="s">
        <v>204</v>
      </c>
      <c r="G4" s="31">
        <f>198/210</f>
        <v>0.94285714285714284</v>
      </c>
      <c r="H4" s="17" t="s">
        <v>138</v>
      </c>
    </row>
    <row r="5" spans="1:9" ht="46.5" customHeight="1">
      <c r="A5" s="16">
        <v>2</v>
      </c>
      <c r="B5" s="19" t="s">
        <v>143</v>
      </c>
      <c r="C5" s="19" t="s">
        <v>123</v>
      </c>
      <c r="D5" s="17" t="s">
        <v>131</v>
      </c>
      <c r="E5" s="17" t="s">
        <v>136</v>
      </c>
      <c r="F5" s="32" t="s">
        <v>203</v>
      </c>
      <c r="G5" s="31">
        <f>5327/9000</f>
        <v>0.59188888888888891</v>
      </c>
      <c r="H5" s="17" t="s">
        <v>205</v>
      </c>
    </row>
    <row r="6" spans="1:9" ht="63" customHeight="1">
      <c r="A6" s="16">
        <v>3</v>
      </c>
      <c r="B6" s="19" t="s">
        <v>144</v>
      </c>
      <c r="C6" s="19" t="s">
        <v>135</v>
      </c>
      <c r="D6" s="17" t="s">
        <v>199</v>
      </c>
      <c r="E6" s="17" t="s">
        <v>137</v>
      </c>
      <c r="F6" s="33" t="s">
        <v>217</v>
      </c>
      <c r="G6" s="31">
        <f>9373/20000</f>
        <v>0.46865000000000001</v>
      </c>
      <c r="H6" s="17" t="s">
        <v>218</v>
      </c>
    </row>
    <row r="7" spans="1:9" ht="8.25" customHeight="1"/>
    <row r="8" spans="1:9" ht="12.75" customHeight="1"/>
    <row r="15" spans="1:9" ht="10.5" customHeight="1"/>
    <row r="16" spans="1:9">
      <c r="A16" s="140" t="s">
        <v>211</v>
      </c>
      <c r="B16" s="141"/>
      <c r="C16" s="141"/>
      <c r="D16" s="141"/>
      <c r="E16" s="141"/>
      <c r="F16" s="141"/>
      <c r="G16" s="141"/>
      <c r="H16" s="141"/>
    </row>
    <row r="17" spans="1:8">
      <c r="A17" s="34" t="s">
        <v>12</v>
      </c>
      <c r="B17" s="142" t="s">
        <v>13</v>
      </c>
      <c r="C17" s="143"/>
      <c r="D17" s="142" t="s">
        <v>52</v>
      </c>
      <c r="E17" s="143"/>
      <c r="F17" s="35" t="s">
        <v>20</v>
      </c>
      <c r="G17" s="35" t="s">
        <v>21</v>
      </c>
      <c r="H17" s="35" t="s">
        <v>22</v>
      </c>
    </row>
    <row r="18" spans="1:8" ht="54.75" customHeight="1">
      <c r="A18" s="16">
        <v>1</v>
      </c>
      <c r="B18" s="144" t="s">
        <v>139</v>
      </c>
      <c r="C18" s="145"/>
      <c r="D18" s="135"/>
      <c r="E18" s="136"/>
      <c r="F18" s="36"/>
      <c r="G18" s="17" t="s">
        <v>141</v>
      </c>
      <c r="H18" s="36"/>
    </row>
    <row r="19" spans="1:8" ht="30" customHeight="1">
      <c r="A19" s="16">
        <v>2</v>
      </c>
      <c r="B19" s="144" t="s">
        <v>140</v>
      </c>
      <c r="C19" s="145"/>
      <c r="D19" s="135"/>
      <c r="E19" s="136"/>
      <c r="F19" s="36"/>
      <c r="G19" s="16" t="s">
        <v>219</v>
      </c>
      <c r="H19" s="36"/>
    </row>
    <row r="20" spans="1:8" ht="9.75" customHeight="1">
      <c r="A20" s="16">
        <v>3</v>
      </c>
      <c r="B20" s="135"/>
      <c r="C20" s="136"/>
      <c r="D20" s="135"/>
      <c r="E20" s="136"/>
      <c r="F20" s="36"/>
      <c r="G20" s="36"/>
      <c r="H20" s="36"/>
    </row>
    <row r="21" spans="1:8" ht="9" customHeight="1"/>
    <row r="22" spans="1:8">
      <c r="A22" s="107" t="s">
        <v>118</v>
      </c>
      <c r="B22" s="107"/>
      <c r="C22" s="107"/>
      <c r="D22" s="107"/>
      <c r="E22" s="107"/>
      <c r="F22" s="107"/>
      <c r="G22" s="107"/>
      <c r="H22" s="107"/>
    </row>
    <row r="23" spans="1:8" s="18" customFormat="1">
      <c r="A23" s="16" t="s">
        <v>12</v>
      </c>
      <c r="B23" s="16" t="s">
        <v>13</v>
      </c>
      <c r="C23" s="16" t="s">
        <v>14</v>
      </c>
      <c r="D23" s="16" t="s">
        <v>15</v>
      </c>
      <c r="E23" s="16" t="s">
        <v>16</v>
      </c>
      <c r="F23" s="16" t="s">
        <v>18</v>
      </c>
      <c r="G23" s="16" t="s">
        <v>23</v>
      </c>
      <c r="H23" s="37" t="s">
        <v>24</v>
      </c>
    </row>
    <row r="24" spans="1:8" s="18" customFormat="1" ht="51.75" customHeight="1">
      <c r="A24" s="16">
        <v>1</v>
      </c>
      <c r="B24" s="19" t="s">
        <v>146</v>
      </c>
      <c r="C24" s="38" t="s">
        <v>154</v>
      </c>
      <c r="D24" s="17" t="s">
        <v>202</v>
      </c>
      <c r="E24" s="17" t="s">
        <v>153</v>
      </c>
      <c r="F24" s="39">
        <f>307152710/928191573</f>
        <v>0.33091521075466607</v>
      </c>
      <c r="G24" s="17" t="s">
        <v>147</v>
      </c>
      <c r="H24" s="16" t="s">
        <v>145</v>
      </c>
    </row>
    <row r="25" spans="1:8" s="18" customFormat="1" ht="56.25">
      <c r="A25" s="16">
        <v>2</v>
      </c>
      <c r="B25" s="19" t="s">
        <v>148</v>
      </c>
      <c r="C25" s="38" t="s">
        <v>150</v>
      </c>
      <c r="D25" s="17" t="s">
        <v>151</v>
      </c>
      <c r="E25" s="17" t="s">
        <v>152</v>
      </c>
      <c r="F25" s="39">
        <v>1</v>
      </c>
      <c r="G25" s="17" t="s">
        <v>200</v>
      </c>
      <c r="H25" s="16" t="s">
        <v>149</v>
      </c>
    </row>
    <row r="26" spans="1:8" s="18" customFormat="1" ht="27.75" customHeight="1" thickBot="1">
      <c r="A26" s="16">
        <v>3</v>
      </c>
      <c r="B26" s="38" t="s">
        <v>158</v>
      </c>
      <c r="C26" s="17" t="s">
        <v>155</v>
      </c>
      <c r="D26" s="17" t="s">
        <v>156</v>
      </c>
      <c r="E26" s="17" t="s">
        <v>157</v>
      </c>
      <c r="F26" s="39">
        <v>0.88888888888888884</v>
      </c>
      <c r="G26" s="16" t="s">
        <v>201</v>
      </c>
      <c r="H26" s="194" t="s">
        <v>149</v>
      </c>
    </row>
    <row r="27" spans="1:8" s="18" customFormat="1" ht="15.75" thickBot="1">
      <c r="A27" s="7"/>
      <c r="B27" s="191"/>
      <c r="C27" s="192"/>
      <c r="D27" s="192"/>
      <c r="E27" s="192"/>
      <c r="F27" s="193"/>
      <c r="G27" s="7"/>
      <c r="H27" s="195" t="s">
        <v>317</v>
      </c>
    </row>
    <row r="28" spans="1:8" s="18" customFormat="1"/>
    <row r="29" spans="1:8" s="18" customFormat="1">
      <c r="A29" s="105" t="s">
        <v>72</v>
      </c>
      <c r="B29" s="105"/>
      <c r="C29" s="105"/>
      <c r="D29" s="105"/>
      <c r="E29" s="105"/>
      <c r="F29" s="105"/>
      <c r="G29" s="105"/>
      <c r="H29" s="105"/>
    </row>
    <row r="30" spans="1:8" s="18" customFormat="1" ht="4.5" customHeight="1"/>
    <row r="31" spans="1:8" s="18" customFormat="1">
      <c r="A31" s="137" t="s">
        <v>53</v>
      </c>
      <c r="B31" s="137"/>
      <c r="C31" s="137"/>
      <c r="D31" s="137"/>
      <c r="E31" s="137"/>
      <c r="F31" s="137"/>
      <c r="G31" s="137"/>
      <c r="H31" s="137"/>
    </row>
    <row r="32" spans="1:8" s="18" customFormat="1" ht="22.5">
      <c r="A32" s="40" t="s">
        <v>12</v>
      </c>
      <c r="B32" s="146" t="s">
        <v>25</v>
      </c>
      <c r="C32" s="147"/>
      <c r="D32" s="40" t="s">
        <v>55</v>
      </c>
      <c r="E32" s="138" t="s">
        <v>26</v>
      </c>
      <c r="F32" s="139"/>
      <c r="G32" s="40" t="s">
        <v>54</v>
      </c>
      <c r="H32" s="41" t="s">
        <v>27</v>
      </c>
    </row>
    <row r="33" spans="1:8" s="18" customFormat="1" ht="60">
      <c r="A33" s="42">
        <v>1</v>
      </c>
      <c r="B33" s="131" t="s">
        <v>247</v>
      </c>
      <c r="C33" s="131"/>
      <c r="D33" s="43">
        <v>158447850000</v>
      </c>
      <c r="E33" s="122" t="s">
        <v>248</v>
      </c>
      <c r="F33" s="122"/>
      <c r="G33" s="44" t="s">
        <v>249</v>
      </c>
      <c r="H33" s="45" t="s">
        <v>250</v>
      </c>
    </row>
    <row r="34" spans="1:8" s="18" customFormat="1" ht="60" customHeight="1">
      <c r="A34" s="122">
        <v>2</v>
      </c>
      <c r="B34" s="122" t="s">
        <v>251</v>
      </c>
      <c r="C34" s="122"/>
      <c r="D34" s="43">
        <v>422441280000</v>
      </c>
      <c r="E34" s="122" t="s">
        <v>248</v>
      </c>
      <c r="F34" s="122"/>
      <c r="G34" s="124" t="s">
        <v>249</v>
      </c>
      <c r="H34" s="126" t="s">
        <v>252</v>
      </c>
    </row>
    <row r="35" spans="1:8" s="18" customFormat="1">
      <c r="A35" s="122"/>
      <c r="B35" s="122"/>
      <c r="C35" s="122"/>
      <c r="D35" s="43">
        <v>281627520000</v>
      </c>
      <c r="E35" s="122" t="s">
        <v>253</v>
      </c>
      <c r="F35" s="122"/>
      <c r="G35" s="125"/>
      <c r="H35" s="127"/>
    </row>
    <row r="36" spans="1:8" s="18" customFormat="1" ht="60">
      <c r="A36" s="42">
        <v>3</v>
      </c>
      <c r="B36" s="122" t="s">
        <v>254</v>
      </c>
      <c r="C36" s="122"/>
      <c r="D36" s="43">
        <v>119799500000</v>
      </c>
      <c r="E36" s="122" t="s">
        <v>255</v>
      </c>
      <c r="F36" s="122"/>
      <c r="G36" s="44" t="s">
        <v>249</v>
      </c>
      <c r="H36" s="45" t="s">
        <v>256</v>
      </c>
    </row>
    <row r="37" spans="1:8" s="18" customFormat="1" ht="60">
      <c r="A37" s="42">
        <v>4</v>
      </c>
      <c r="B37" s="122" t="s">
        <v>257</v>
      </c>
      <c r="C37" s="122"/>
      <c r="D37" s="43">
        <v>359700000</v>
      </c>
      <c r="E37" s="122" t="s">
        <v>258</v>
      </c>
      <c r="F37" s="122"/>
      <c r="G37" s="44" t="s">
        <v>259</v>
      </c>
      <c r="H37" s="45" t="s">
        <v>260</v>
      </c>
    </row>
    <row r="38" spans="1:8" s="18" customFormat="1" ht="60">
      <c r="A38" s="46">
        <v>5</v>
      </c>
      <c r="B38" s="132" t="s">
        <v>261</v>
      </c>
      <c r="C38" s="132"/>
      <c r="D38" s="47">
        <v>0</v>
      </c>
      <c r="E38" s="132" t="s">
        <v>262</v>
      </c>
      <c r="F38" s="132"/>
      <c r="G38" s="48" t="s">
        <v>263</v>
      </c>
      <c r="H38" s="45" t="s">
        <v>264</v>
      </c>
    </row>
    <row r="39" spans="1:8" s="18" customFormat="1" ht="60">
      <c r="A39" s="42">
        <v>6</v>
      </c>
      <c r="B39" s="122" t="s">
        <v>265</v>
      </c>
      <c r="C39" s="122"/>
      <c r="D39" s="43">
        <v>1376563220</v>
      </c>
      <c r="E39" s="122" t="s">
        <v>266</v>
      </c>
      <c r="F39" s="122"/>
      <c r="G39" s="44" t="s">
        <v>249</v>
      </c>
      <c r="H39" s="45" t="s">
        <v>267</v>
      </c>
    </row>
    <row r="40" spans="1:8" s="18" customFormat="1" ht="90">
      <c r="A40" s="42">
        <v>7</v>
      </c>
      <c r="B40" s="122" t="s">
        <v>308</v>
      </c>
      <c r="C40" s="122"/>
      <c r="D40" s="43">
        <v>9900000</v>
      </c>
      <c r="E40" s="122" t="s">
        <v>268</v>
      </c>
      <c r="F40" s="122"/>
      <c r="G40" s="44" t="s">
        <v>259</v>
      </c>
      <c r="H40" s="45" t="s">
        <v>269</v>
      </c>
    </row>
    <row r="41" spans="1:8" s="18" customFormat="1" ht="75" customHeight="1">
      <c r="A41" s="122">
        <v>8</v>
      </c>
      <c r="B41" s="122" t="s">
        <v>270</v>
      </c>
      <c r="C41" s="122"/>
      <c r="D41" s="43">
        <v>47665000</v>
      </c>
      <c r="E41" s="122" t="s">
        <v>271</v>
      </c>
      <c r="F41" s="122"/>
      <c r="G41" s="128" t="s">
        <v>249</v>
      </c>
      <c r="H41" s="129" t="s">
        <v>272</v>
      </c>
    </row>
    <row r="42" spans="1:8" s="18" customFormat="1">
      <c r="A42" s="122"/>
      <c r="B42" s="122"/>
      <c r="C42" s="122"/>
      <c r="D42" s="43">
        <v>124345370</v>
      </c>
      <c r="E42" s="122" t="s">
        <v>273</v>
      </c>
      <c r="F42" s="122"/>
      <c r="G42" s="128"/>
      <c r="H42" s="130"/>
    </row>
    <row r="43" spans="1:8" s="18" customFormat="1" ht="15.75" thickBot="1">
      <c r="A43" s="122"/>
      <c r="B43" s="122"/>
      <c r="C43" s="122"/>
      <c r="D43" s="43">
        <v>254433620</v>
      </c>
      <c r="E43" s="122" t="s">
        <v>274</v>
      </c>
      <c r="F43" s="122"/>
      <c r="G43" s="128"/>
      <c r="H43" s="196"/>
    </row>
    <row r="44" spans="1:8" s="18" customFormat="1" ht="15.75" thickBot="1">
      <c r="A44" s="75"/>
      <c r="B44" s="75"/>
      <c r="C44" s="75"/>
      <c r="D44" s="60"/>
      <c r="E44" s="75"/>
      <c r="F44" s="75"/>
      <c r="G44" s="61"/>
      <c r="H44" s="197" t="s">
        <v>318</v>
      </c>
    </row>
    <row r="45" spans="1:8" s="18" customFormat="1">
      <c r="A45" s="59"/>
      <c r="B45" s="59"/>
      <c r="C45" s="59"/>
      <c r="D45" s="60"/>
      <c r="E45" s="59"/>
      <c r="F45" s="59"/>
      <c r="G45" s="61"/>
      <c r="H45" s="62"/>
    </row>
    <row r="46" spans="1:8" s="18" customFormat="1">
      <c r="A46" s="105" t="s">
        <v>72</v>
      </c>
      <c r="B46" s="105"/>
      <c r="C46" s="105"/>
      <c r="D46" s="105"/>
      <c r="E46" s="105"/>
      <c r="F46" s="105"/>
      <c r="G46" s="105"/>
      <c r="H46" s="105"/>
    </row>
    <row r="47" spans="1:8" s="18" customFormat="1" ht="60">
      <c r="A47" s="42">
        <v>9</v>
      </c>
      <c r="B47" s="122" t="s">
        <v>275</v>
      </c>
      <c r="C47" s="122"/>
      <c r="D47" s="43">
        <v>88000000000</v>
      </c>
      <c r="E47" s="122" t="s">
        <v>276</v>
      </c>
      <c r="F47" s="122"/>
      <c r="G47" s="44" t="s">
        <v>249</v>
      </c>
      <c r="H47" s="45" t="s">
        <v>277</v>
      </c>
    </row>
    <row r="48" spans="1:8" ht="60">
      <c r="A48" s="42">
        <v>10</v>
      </c>
      <c r="B48" s="122" t="s">
        <v>278</v>
      </c>
      <c r="C48" s="122"/>
      <c r="D48" s="43">
        <v>119190500</v>
      </c>
      <c r="E48" s="122" t="s">
        <v>276</v>
      </c>
      <c r="F48" s="122"/>
      <c r="G48" s="44" t="s">
        <v>249</v>
      </c>
      <c r="H48" s="45" t="s">
        <v>279</v>
      </c>
    </row>
    <row r="49" spans="1:8" ht="66.75" customHeight="1">
      <c r="A49" s="42">
        <v>11</v>
      </c>
      <c r="B49" s="122" t="s">
        <v>280</v>
      </c>
      <c r="C49" s="122"/>
      <c r="D49" s="43">
        <v>391940000</v>
      </c>
      <c r="E49" s="122" t="s">
        <v>281</v>
      </c>
      <c r="F49" s="122"/>
      <c r="G49" s="44" t="s">
        <v>249</v>
      </c>
      <c r="H49" s="45" t="s">
        <v>282</v>
      </c>
    </row>
    <row r="50" spans="1:8" ht="60">
      <c r="A50" s="42">
        <v>12</v>
      </c>
      <c r="B50" s="122" t="s">
        <v>283</v>
      </c>
      <c r="C50" s="122"/>
      <c r="D50" s="49">
        <v>950000000</v>
      </c>
      <c r="E50" s="122" t="s">
        <v>281</v>
      </c>
      <c r="F50" s="122"/>
      <c r="G50" s="44" t="s">
        <v>249</v>
      </c>
      <c r="H50" s="45" t="s">
        <v>284</v>
      </c>
    </row>
    <row r="51" spans="1:8" ht="90">
      <c r="A51" s="42">
        <v>13</v>
      </c>
      <c r="B51" s="122" t="s">
        <v>285</v>
      </c>
      <c r="C51" s="122"/>
      <c r="D51" s="43">
        <v>2760000000</v>
      </c>
      <c r="E51" s="122" t="s">
        <v>281</v>
      </c>
      <c r="F51" s="122"/>
      <c r="G51" s="44" t="s">
        <v>249</v>
      </c>
      <c r="H51" s="45" t="s">
        <v>286</v>
      </c>
    </row>
    <row r="52" spans="1:8" ht="75">
      <c r="A52" s="42">
        <v>14</v>
      </c>
      <c r="B52" s="122" t="s">
        <v>287</v>
      </c>
      <c r="C52" s="122"/>
      <c r="D52" s="43">
        <v>1057996000</v>
      </c>
      <c r="E52" s="122" t="s">
        <v>288</v>
      </c>
      <c r="F52" s="122"/>
      <c r="G52" s="44" t="s">
        <v>249</v>
      </c>
      <c r="H52" s="45" t="s">
        <v>289</v>
      </c>
    </row>
    <row r="53" spans="1:8" ht="60">
      <c r="A53" s="42">
        <v>15</v>
      </c>
      <c r="B53" s="122" t="s">
        <v>290</v>
      </c>
      <c r="C53" s="122"/>
      <c r="D53" s="43">
        <v>524195996</v>
      </c>
      <c r="E53" s="122" t="s">
        <v>291</v>
      </c>
      <c r="F53" s="122"/>
      <c r="G53" s="44" t="s">
        <v>249</v>
      </c>
      <c r="H53" s="45" t="s">
        <v>292</v>
      </c>
    </row>
    <row r="54" spans="1:8" ht="60">
      <c r="A54" s="42">
        <v>16</v>
      </c>
      <c r="B54" s="122" t="s">
        <v>293</v>
      </c>
      <c r="C54" s="122"/>
      <c r="D54" s="43">
        <v>728000000</v>
      </c>
      <c r="E54" s="122" t="s">
        <v>294</v>
      </c>
      <c r="F54" s="122"/>
      <c r="G54" s="44" t="s">
        <v>249</v>
      </c>
      <c r="H54" s="45" t="s">
        <v>295</v>
      </c>
    </row>
    <row r="55" spans="1:8" ht="60">
      <c r="A55" s="42">
        <v>17</v>
      </c>
      <c r="B55" s="122" t="s">
        <v>296</v>
      </c>
      <c r="C55" s="122"/>
      <c r="D55" s="43">
        <v>8715551913</v>
      </c>
      <c r="E55" s="122" t="s">
        <v>297</v>
      </c>
      <c r="F55" s="122"/>
      <c r="G55" s="44" t="s">
        <v>249</v>
      </c>
      <c r="H55" s="45" t="s">
        <v>298</v>
      </c>
    </row>
    <row r="56" spans="1:8">
      <c r="A56" s="59"/>
      <c r="B56" s="59"/>
      <c r="C56" s="59"/>
      <c r="D56" s="60"/>
      <c r="E56" s="59"/>
      <c r="F56" s="59"/>
      <c r="G56" s="61"/>
      <c r="H56" s="63"/>
    </row>
    <row r="57" spans="1:8">
      <c r="A57" s="105" t="s">
        <v>72</v>
      </c>
      <c r="B57" s="105"/>
      <c r="C57" s="105"/>
      <c r="D57" s="105"/>
      <c r="E57" s="105"/>
      <c r="F57" s="105"/>
      <c r="G57" s="105"/>
      <c r="H57" s="105"/>
    </row>
    <row r="58" spans="1:8">
      <c r="A58" s="59"/>
      <c r="B58" s="59"/>
      <c r="C58" s="59"/>
      <c r="D58" s="60"/>
      <c r="E58" s="59"/>
      <c r="F58" s="59"/>
      <c r="G58" s="61"/>
      <c r="H58" s="63"/>
    </row>
    <row r="59" spans="1:8" ht="14.45" customHeight="1">
      <c r="A59" s="122">
        <v>18</v>
      </c>
      <c r="B59" s="122" t="s">
        <v>299</v>
      </c>
      <c r="C59" s="122"/>
      <c r="D59" s="43">
        <v>9925000</v>
      </c>
      <c r="E59" s="122" t="s">
        <v>300</v>
      </c>
      <c r="F59" s="122"/>
      <c r="G59" s="128" t="s">
        <v>249</v>
      </c>
      <c r="H59" s="129" t="s">
        <v>301</v>
      </c>
    </row>
    <row r="60" spans="1:8">
      <c r="A60" s="122"/>
      <c r="B60" s="122"/>
      <c r="C60" s="122"/>
      <c r="D60" s="43">
        <v>26575000</v>
      </c>
      <c r="E60" s="122" t="s">
        <v>302</v>
      </c>
      <c r="F60" s="122"/>
      <c r="G60" s="128"/>
      <c r="H60" s="130"/>
    </row>
    <row r="61" spans="1:8">
      <c r="A61" s="122"/>
      <c r="B61" s="122"/>
      <c r="C61" s="122"/>
      <c r="D61" s="43">
        <v>53525050</v>
      </c>
      <c r="E61" s="122" t="s">
        <v>303</v>
      </c>
      <c r="F61" s="122"/>
      <c r="G61" s="128"/>
      <c r="H61" s="130"/>
    </row>
    <row r="62" spans="1:8">
      <c r="A62" s="122"/>
      <c r="B62" s="122"/>
      <c r="C62" s="122"/>
      <c r="D62" s="43">
        <v>64605100</v>
      </c>
      <c r="E62" s="122" t="s">
        <v>304</v>
      </c>
      <c r="F62" s="122"/>
      <c r="G62" s="128"/>
      <c r="H62" s="130"/>
    </row>
    <row r="63" spans="1:8" ht="75.75" thickBot="1">
      <c r="A63" s="42">
        <v>19</v>
      </c>
      <c r="B63" s="122" t="s">
        <v>305</v>
      </c>
      <c r="C63" s="122"/>
      <c r="D63" s="43">
        <v>168500000</v>
      </c>
      <c r="E63" s="122" t="s">
        <v>306</v>
      </c>
      <c r="F63" s="122"/>
      <c r="G63" s="44" t="s">
        <v>249</v>
      </c>
      <c r="H63" s="45" t="s">
        <v>307</v>
      </c>
    </row>
    <row r="64" spans="1:8" ht="15.75" thickBot="1">
      <c r="A64" s="75"/>
      <c r="B64" s="75"/>
      <c r="C64" s="75"/>
      <c r="D64" s="60"/>
      <c r="E64" s="75"/>
      <c r="F64" s="75"/>
      <c r="G64" s="61"/>
      <c r="H64" s="197" t="s">
        <v>319</v>
      </c>
    </row>
    <row r="66" spans="1:8">
      <c r="A66" s="107" t="s">
        <v>210</v>
      </c>
      <c r="B66" s="107"/>
      <c r="C66" s="107"/>
      <c r="D66" s="107"/>
      <c r="E66" s="107"/>
      <c r="F66" s="107"/>
      <c r="G66" s="107"/>
      <c r="H66" s="107"/>
    </row>
    <row r="67" spans="1:8" s="18" customFormat="1">
      <c r="A67" s="16" t="s">
        <v>28</v>
      </c>
      <c r="B67" s="16" t="s">
        <v>56</v>
      </c>
      <c r="C67" s="135" t="s">
        <v>13</v>
      </c>
      <c r="D67" s="136"/>
      <c r="E67" s="16" t="s">
        <v>29</v>
      </c>
      <c r="F67" s="16" t="s">
        <v>30</v>
      </c>
      <c r="G67" s="16" t="s">
        <v>31</v>
      </c>
      <c r="H67" s="50" t="s">
        <v>57</v>
      </c>
    </row>
    <row r="68" spans="1:8" ht="18" customHeight="1">
      <c r="A68" s="51">
        <v>100</v>
      </c>
      <c r="B68" s="51" t="s">
        <v>184</v>
      </c>
      <c r="C68" s="133" t="s">
        <v>188</v>
      </c>
      <c r="D68" s="134"/>
      <c r="E68" s="52">
        <v>142614244837</v>
      </c>
      <c r="F68" s="52">
        <v>67855783579</v>
      </c>
      <c r="G68" s="53">
        <f>+E68-F68</f>
        <v>74758461258</v>
      </c>
      <c r="H68" s="54" t="s">
        <v>220</v>
      </c>
    </row>
    <row r="69" spans="1:8" ht="18" customHeight="1">
      <c r="A69" s="51">
        <v>200</v>
      </c>
      <c r="B69" s="51" t="s">
        <v>185</v>
      </c>
      <c r="C69" s="133" t="s">
        <v>187</v>
      </c>
      <c r="D69" s="134"/>
      <c r="E69" s="52">
        <v>119532310209</v>
      </c>
      <c r="F69" s="52">
        <v>34177269895</v>
      </c>
      <c r="G69" s="53">
        <f>+E69-F69</f>
        <v>85355040314</v>
      </c>
      <c r="H69" s="54" t="s">
        <v>220</v>
      </c>
    </row>
    <row r="70" spans="1:8" ht="18" customHeight="1">
      <c r="A70" s="51">
        <v>300</v>
      </c>
      <c r="B70" s="51" t="s">
        <v>189</v>
      </c>
      <c r="C70" s="55" t="s">
        <v>186</v>
      </c>
      <c r="E70" s="52">
        <v>31219082203</v>
      </c>
      <c r="F70" s="52">
        <v>7192543185</v>
      </c>
      <c r="G70" s="53">
        <f t="shared" ref="G70:G75" si="0">+E70-F70</f>
        <v>24026539018</v>
      </c>
      <c r="H70" s="54" t="s">
        <v>220</v>
      </c>
    </row>
    <row r="71" spans="1:8" ht="18" customHeight="1">
      <c r="A71" s="51">
        <v>400</v>
      </c>
      <c r="B71" s="51" t="s">
        <v>190</v>
      </c>
      <c r="C71" s="56" t="s">
        <v>191</v>
      </c>
      <c r="D71" s="57"/>
      <c r="E71" s="52">
        <v>5059930321509</v>
      </c>
      <c r="F71" s="52">
        <v>1393826126718</v>
      </c>
      <c r="G71" s="53">
        <f t="shared" si="0"/>
        <v>3666104194791</v>
      </c>
      <c r="H71" s="54" t="s">
        <v>220</v>
      </c>
    </row>
    <row r="72" spans="1:8" ht="18" customHeight="1">
      <c r="A72" s="51">
        <v>500</v>
      </c>
      <c r="B72" s="51" t="s">
        <v>193</v>
      </c>
      <c r="C72" s="133" t="s">
        <v>192</v>
      </c>
      <c r="D72" s="134"/>
      <c r="E72" s="52">
        <v>276664695340</v>
      </c>
      <c r="F72" s="51">
        <v>11285272685</v>
      </c>
      <c r="G72" s="53">
        <f t="shared" si="0"/>
        <v>265379422655</v>
      </c>
      <c r="H72" s="54" t="s">
        <v>220</v>
      </c>
    </row>
    <row r="73" spans="1:8" ht="18" customHeight="1">
      <c r="A73" s="51">
        <v>600</v>
      </c>
      <c r="B73" s="51">
        <v>630</v>
      </c>
      <c r="C73" s="56" t="s">
        <v>194</v>
      </c>
      <c r="D73" s="57"/>
      <c r="E73" s="52">
        <v>980000000</v>
      </c>
      <c r="F73" s="52">
        <v>655000000</v>
      </c>
      <c r="G73" s="52">
        <f t="shared" si="0"/>
        <v>325000000</v>
      </c>
      <c r="H73" s="54" t="s">
        <v>220</v>
      </c>
    </row>
    <row r="74" spans="1:8" ht="18" customHeight="1">
      <c r="A74" s="51">
        <v>800</v>
      </c>
      <c r="B74" s="51" t="s">
        <v>195</v>
      </c>
      <c r="C74" s="56" t="s">
        <v>198</v>
      </c>
      <c r="D74" s="57"/>
      <c r="E74" s="52">
        <v>101360823949</v>
      </c>
      <c r="F74" s="52">
        <v>258646806</v>
      </c>
      <c r="G74" s="52">
        <f t="shared" si="0"/>
        <v>101102177143</v>
      </c>
      <c r="H74" s="54" t="s">
        <v>220</v>
      </c>
    </row>
    <row r="75" spans="1:8" ht="18" customHeight="1">
      <c r="A75" s="51">
        <v>900</v>
      </c>
      <c r="B75" s="51" t="s">
        <v>196</v>
      </c>
      <c r="C75" s="133" t="s">
        <v>197</v>
      </c>
      <c r="D75" s="134"/>
      <c r="E75" s="52">
        <v>446724400512</v>
      </c>
      <c r="F75" s="52">
        <v>14918396193</v>
      </c>
      <c r="G75" s="52">
        <f t="shared" si="0"/>
        <v>431806004319</v>
      </c>
      <c r="H75" s="54" t="s">
        <v>220</v>
      </c>
    </row>
    <row r="76" spans="1:8">
      <c r="E76" s="58">
        <f>SUM(E68:E75)</f>
        <v>6179025878559</v>
      </c>
      <c r="F76" s="58">
        <f>SUM(F68:F75)</f>
        <v>1530169039061</v>
      </c>
      <c r="G76" s="58">
        <f>SUM(G68:G75)</f>
        <v>4648856839498</v>
      </c>
      <c r="H76" s="15"/>
    </row>
    <row r="77" spans="1:8">
      <c r="E77" s="58"/>
      <c r="F77" s="58"/>
    </row>
    <row r="88" spans="2:8" ht="15.75" thickBot="1"/>
    <row r="89" spans="2:8" ht="15.75" thickBot="1">
      <c r="B89" s="28"/>
      <c r="H89" s="197" t="s">
        <v>320</v>
      </c>
    </row>
    <row r="91" spans="2:8">
      <c r="B91" s="28"/>
    </row>
    <row r="93" spans="2:8">
      <c r="B93" s="28"/>
    </row>
  </sheetData>
  <mergeCells count="77">
    <mergeCell ref="A1:H1"/>
    <mergeCell ref="B20:C20"/>
    <mergeCell ref="A22:H22"/>
    <mergeCell ref="A31:H31"/>
    <mergeCell ref="E32:F32"/>
    <mergeCell ref="A16:H16"/>
    <mergeCell ref="D17:E17"/>
    <mergeCell ref="B17:C17"/>
    <mergeCell ref="D18:E18"/>
    <mergeCell ref="D19:E19"/>
    <mergeCell ref="D20:E20"/>
    <mergeCell ref="B18:C18"/>
    <mergeCell ref="B19:C19"/>
    <mergeCell ref="B32:C32"/>
    <mergeCell ref="A2:H2"/>
    <mergeCell ref="A29:H29"/>
    <mergeCell ref="C75:D75"/>
    <mergeCell ref="A66:H66"/>
    <mergeCell ref="C69:D69"/>
    <mergeCell ref="B49:C49"/>
    <mergeCell ref="B50:C50"/>
    <mergeCell ref="E54:F54"/>
    <mergeCell ref="B52:C52"/>
    <mergeCell ref="B51:C51"/>
    <mergeCell ref="A59:A62"/>
    <mergeCell ref="E60:F60"/>
    <mergeCell ref="C67:D67"/>
    <mergeCell ref="C68:D68"/>
    <mergeCell ref="C72:D72"/>
    <mergeCell ref="B63:C63"/>
    <mergeCell ref="E61:F61"/>
    <mergeCell ref="E62:F62"/>
    <mergeCell ref="E49:F49"/>
    <mergeCell ref="E50:F50"/>
    <mergeCell ref="E51:F51"/>
    <mergeCell ref="B40:C40"/>
    <mergeCell ref="B41:C43"/>
    <mergeCell ref="B47:C47"/>
    <mergeCell ref="B48:C48"/>
    <mergeCell ref="E33:F33"/>
    <mergeCell ref="B33:C33"/>
    <mergeCell ref="B53:C53"/>
    <mergeCell ref="B54:C54"/>
    <mergeCell ref="E53:F53"/>
    <mergeCell ref="E34:F34"/>
    <mergeCell ref="E38:F38"/>
    <mergeCell ref="B34:C35"/>
    <mergeCell ref="E35:F35"/>
    <mergeCell ref="E36:F36"/>
    <mergeCell ref="E37:F37"/>
    <mergeCell ref="B36:C36"/>
    <mergeCell ref="B37:C37"/>
    <mergeCell ref="E41:F41"/>
    <mergeCell ref="E42:F42"/>
    <mergeCell ref="E43:F43"/>
    <mergeCell ref="G34:G35"/>
    <mergeCell ref="H34:H35"/>
    <mergeCell ref="G41:G43"/>
    <mergeCell ref="H41:H43"/>
    <mergeCell ref="G59:G62"/>
    <mergeCell ref="H59:H62"/>
    <mergeCell ref="A46:H46"/>
    <mergeCell ref="A34:A35"/>
    <mergeCell ref="A41:A43"/>
    <mergeCell ref="E39:F39"/>
    <mergeCell ref="E40:F40"/>
    <mergeCell ref="E52:F52"/>
    <mergeCell ref="B38:C38"/>
    <mergeCell ref="B39:C39"/>
    <mergeCell ref="E47:F47"/>
    <mergeCell ref="E48:F48"/>
    <mergeCell ref="B55:C55"/>
    <mergeCell ref="E59:F59"/>
    <mergeCell ref="E55:F55"/>
    <mergeCell ref="B59:C62"/>
    <mergeCell ref="E63:F63"/>
    <mergeCell ref="A57:H57"/>
  </mergeCells>
  <phoneticPr fontId="31" type="noConversion"/>
  <hyperlinks>
    <hyperlink ref="H33" r:id="rId1"/>
    <hyperlink ref="H34" r:id="rId2"/>
    <hyperlink ref="H36" r:id="rId3"/>
    <hyperlink ref="H37" r:id="rId4"/>
    <hyperlink ref="H38" r:id="rId5"/>
    <hyperlink ref="H39" r:id="rId6"/>
    <hyperlink ref="H40" r:id="rId7"/>
    <hyperlink ref="H41" r:id="rId8"/>
    <hyperlink ref="H47" r:id="rId9"/>
    <hyperlink ref="H48" r:id="rId10"/>
    <hyperlink ref="H49" r:id="rId11"/>
    <hyperlink ref="H50" r:id="rId12"/>
    <hyperlink ref="H51" r:id="rId13"/>
    <hyperlink ref="H52" r:id="rId14"/>
    <hyperlink ref="H53" r:id="rId15"/>
    <hyperlink ref="H54" r:id="rId16"/>
    <hyperlink ref="H55" r:id="rId17"/>
    <hyperlink ref="H59" r:id="rId18"/>
    <hyperlink ref="H63" r:id="rId19"/>
  </hyperlinks>
  <printOptions horizontalCentered="1" verticalCentered="1"/>
  <pageMargins left="0.19685039370078741" right="0.39370078740157483" top="0.19685039370078741" bottom="0.19685039370078741" header="0.19685039370078741" footer="0.19685039370078741"/>
  <pageSetup paperSize="9" scale="90" orientation="landscape" r:id="rId20"/>
  <drawing r:id="rId2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9" workbookViewId="0">
      <selection activeCell="H38" sqref="H38"/>
    </sheetView>
  </sheetViews>
  <sheetFormatPr baseColWidth="10" defaultRowHeight="15"/>
  <cols>
    <col min="1" max="1" width="6.7109375" style="1" customWidth="1"/>
    <col min="2" max="2" width="17.28515625" style="1" customWidth="1"/>
    <col min="3" max="3" width="15.85546875" style="1" customWidth="1"/>
    <col min="4" max="4" width="11.42578125" style="1"/>
    <col min="5" max="5" width="14.5703125" style="1" customWidth="1"/>
    <col min="6" max="6" width="16.140625" style="1" customWidth="1"/>
    <col min="7" max="7" width="15.42578125" style="1" customWidth="1"/>
    <col min="8" max="8" width="44.5703125" style="1" customWidth="1"/>
    <col min="9" max="16384" width="11.42578125" style="1"/>
  </cols>
  <sheetData>
    <row r="1" spans="1:9">
      <c r="A1" s="105" t="s">
        <v>72</v>
      </c>
      <c r="B1" s="105"/>
      <c r="C1" s="105"/>
      <c r="D1" s="105"/>
      <c r="E1" s="105"/>
      <c r="F1" s="105"/>
      <c r="G1" s="105"/>
      <c r="H1" s="105"/>
    </row>
    <row r="3" spans="1:9">
      <c r="A3" s="107" t="s">
        <v>114</v>
      </c>
      <c r="B3" s="107"/>
      <c r="C3" s="107"/>
      <c r="D3" s="107"/>
      <c r="E3" s="107"/>
      <c r="F3" s="107"/>
      <c r="G3" s="107"/>
      <c r="H3" s="107"/>
    </row>
    <row r="4" spans="1:9" s="18" customFormat="1" ht="18.75" customHeight="1">
      <c r="A4" s="16" t="s">
        <v>12</v>
      </c>
      <c r="B4" s="153" t="s">
        <v>32</v>
      </c>
      <c r="C4" s="154"/>
      <c r="D4" s="135" t="s">
        <v>33</v>
      </c>
      <c r="E4" s="136"/>
      <c r="F4" s="135" t="s">
        <v>34</v>
      </c>
      <c r="G4" s="136"/>
      <c r="H4" s="64" t="s">
        <v>35</v>
      </c>
      <c r="I4" s="1"/>
    </row>
    <row r="5" spans="1:9" ht="42.75" customHeight="1">
      <c r="A5" s="16">
        <v>1</v>
      </c>
      <c r="B5" s="144" t="s">
        <v>175</v>
      </c>
      <c r="C5" s="145"/>
      <c r="D5" s="135">
        <v>0</v>
      </c>
      <c r="E5" s="136"/>
      <c r="F5" s="144" t="s">
        <v>178</v>
      </c>
      <c r="G5" s="145"/>
      <c r="H5" s="17" t="s">
        <v>177</v>
      </c>
    </row>
    <row r="6" spans="1:9" ht="43.5" customHeight="1">
      <c r="A6" s="16">
        <v>2</v>
      </c>
      <c r="B6" s="144" t="s">
        <v>176</v>
      </c>
      <c r="C6" s="145"/>
      <c r="D6" s="135">
        <v>0</v>
      </c>
      <c r="E6" s="136"/>
      <c r="F6" s="144" t="s">
        <v>181</v>
      </c>
      <c r="G6" s="145"/>
      <c r="H6" s="17" t="s">
        <v>214</v>
      </c>
    </row>
    <row r="7" spans="1:9" ht="35.25" customHeight="1">
      <c r="A7" s="16">
        <v>3</v>
      </c>
      <c r="B7" s="144" t="s">
        <v>179</v>
      </c>
      <c r="C7" s="145"/>
      <c r="D7" s="135">
        <v>0</v>
      </c>
      <c r="E7" s="136"/>
      <c r="F7" s="144" t="s">
        <v>180</v>
      </c>
      <c r="G7" s="145"/>
      <c r="H7" s="16" t="s">
        <v>213</v>
      </c>
    </row>
    <row r="9" spans="1:9">
      <c r="A9" s="105" t="s">
        <v>110</v>
      </c>
      <c r="B9" s="105"/>
      <c r="C9" s="105"/>
      <c r="D9" s="105"/>
      <c r="E9" s="105"/>
      <c r="F9" s="105"/>
      <c r="G9" s="105"/>
      <c r="H9" s="105"/>
    </row>
    <row r="10" spans="1:9">
      <c r="A10" s="157" t="s">
        <v>113</v>
      </c>
      <c r="B10" s="157"/>
      <c r="C10" s="157"/>
      <c r="D10" s="157"/>
      <c r="E10" s="157"/>
      <c r="F10" s="157"/>
      <c r="G10" s="157"/>
      <c r="H10" s="157"/>
    </row>
    <row r="11" spans="1:9" s="18" customFormat="1" ht="33" customHeight="1">
      <c r="A11" s="16" t="s">
        <v>12</v>
      </c>
      <c r="B11" s="144" t="s">
        <v>36</v>
      </c>
      <c r="C11" s="145"/>
      <c r="D11" s="135" t="s">
        <v>13</v>
      </c>
      <c r="E11" s="136"/>
      <c r="F11" s="158" t="s">
        <v>37</v>
      </c>
      <c r="G11" s="159"/>
      <c r="H11" s="65" t="s">
        <v>38</v>
      </c>
    </row>
    <row r="12" spans="1:9" ht="32.25" customHeight="1">
      <c r="A12" s="17">
        <v>1</v>
      </c>
      <c r="B12" s="155" t="s">
        <v>164</v>
      </c>
      <c r="C12" s="155"/>
      <c r="D12" s="155" t="s">
        <v>165</v>
      </c>
      <c r="E12" s="155"/>
      <c r="F12" s="156" t="s">
        <v>173</v>
      </c>
      <c r="G12" s="156"/>
      <c r="H12" s="66" t="s">
        <v>166</v>
      </c>
    </row>
    <row r="13" spans="1:9" ht="38.25" customHeight="1">
      <c r="A13" s="17">
        <v>2</v>
      </c>
      <c r="B13" s="155" t="s">
        <v>206</v>
      </c>
      <c r="C13" s="155"/>
      <c r="D13" s="160" t="s">
        <v>231</v>
      </c>
      <c r="E13" s="161"/>
      <c r="F13" s="156" t="s">
        <v>167</v>
      </c>
      <c r="G13" s="156"/>
      <c r="H13" s="66" t="s">
        <v>168</v>
      </c>
    </row>
    <row r="14" spans="1:9" ht="41.25" customHeight="1">
      <c r="A14" s="17">
        <v>3</v>
      </c>
      <c r="B14" s="160" t="s">
        <v>232</v>
      </c>
      <c r="C14" s="161"/>
      <c r="D14" s="160" t="s">
        <v>231</v>
      </c>
      <c r="E14" s="161"/>
      <c r="F14" s="144" t="s">
        <v>167</v>
      </c>
      <c r="G14" s="145"/>
      <c r="H14" s="66" t="s">
        <v>233</v>
      </c>
    </row>
    <row r="15" spans="1:9" ht="41.25" customHeight="1">
      <c r="A15" s="17">
        <v>4</v>
      </c>
      <c r="B15" s="155" t="s">
        <v>207</v>
      </c>
      <c r="C15" s="155"/>
      <c r="D15" s="160" t="s">
        <v>231</v>
      </c>
      <c r="E15" s="161"/>
      <c r="F15" s="156" t="s">
        <v>167</v>
      </c>
      <c r="G15" s="156"/>
      <c r="H15" s="66" t="s">
        <v>169</v>
      </c>
    </row>
    <row r="16" spans="1:9" ht="29.25" customHeight="1">
      <c r="A16" s="17">
        <v>5</v>
      </c>
      <c r="B16" s="155" t="s">
        <v>234</v>
      </c>
      <c r="C16" s="155"/>
      <c r="D16" s="155" t="s">
        <v>235</v>
      </c>
      <c r="E16" s="155"/>
      <c r="F16" s="156" t="s">
        <v>167</v>
      </c>
      <c r="G16" s="156"/>
      <c r="H16" s="67" t="s">
        <v>236</v>
      </c>
    </row>
    <row r="18" spans="1:8">
      <c r="A18" s="157" t="s">
        <v>111</v>
      </c>
      <c r="B18" s="157"/>
      <c r="C18" s="157"/>
      <c r="D18" s="157"/>
      <c r="E18" s="157"/>
      <c r="F18" s="157"/>
      <c r="G18" s="157"/>
      <c r="H18" s="157"/>
    </row>
    <row r="19" spans="1:8" s="69" customFormat="1" ht="20.25" customHeight="1">
      <c r="A19" s="68" t="s">
        <v>39</v>
      </c>
      <c r="B19" s="144" t="s">
        <v>40</v>
      </c>
      <c r="C19" s="145"/>
      <c r="D19" s="135" t="s">
        <v>41</v>
      </c>
      <c r="E19" s="136"/>
      <c r="F19" s="144" t="s">
        <v>35</v>
      </c>
      <c r="G19" s="145"/>
      <c r="H19" s="64" t="s">
        <v>42</v>
      </c>
    </row>
    <row r="20" spans="1:8" ht="123.75" customHeight="1" thickBot="1">
      <c r="A20" s="19" t="s">
        <v>239</v>
      </c>
      <c r="B20" s="144" t="s">
        <v>237</v>
      </c>
      <c r="C20" s="145"/>
      <c r="D20" s="162" t="s">
        <v>238</v>
      </c>
      <c r="E20" s="163"/>
      <c r="F20" s="164" t="s">
        <v>314</v>
      </c>
      <c r="G20" s="136"/>
      <c r="H20" s="24"/>
    </row>
    <row r="21" spans="1:8" ht="15.75" thickBot="1">
      <c r="H21" s="197" t="s">
        <v>321</v>
      </c>
    </row>
    <row r="23" spans="1:8">
      <c r="A23" s="105" t="s">
        <v>72</v>
      </c>
      <c r="B23" s="105"/>
      <c r="C23" s="105"/>
      <c r="D23" s="105"/>
      <c r="E23" s="105"/>
      <c r="F23" s="105"/>
      <c r="G23" s="105"/>
      <c r="H23" s="105"/>
    </row>
    <row r="25" spans="1:8" ht="17.25" customHeight="1">
      <c r="A25" s="157" t="s">
        <v>112</v>
      </c>
      <c r="B25" s="157"/>
      <c r="C25" s="157"/>
      <c r="D25" s="157"/>
      <c r="E25" s="157"/>
      <c r="F25" s="157"/>
      <c r="G25" s="157"/>
      <c r="H25" s="157"/>
    </row>
    <row r="26" spans="1:8">
      <c r="A26" s="70" t="s">
        <v>58</v>
      </c>
      <c r="B26" s="144" t="s">
        <v>64</v>
      </c>
      <c r="C26" s="145"/>
      <c r="D26" s="135" t="s">
        <v>13</v>
      </c>
      <c r="E26" s="136"/>
      <c r="F26" s="158" t="s">
        <v>43</v>
      </c>
      <c r="G26" s="159"/>
      <c r="H26" s="64" t="s">
        <v>35</v>
      </c>
    </row>
    <row r="27" spans="1:8" ht="153" customHeight="1">
      <c r="A27" s="71">
        <v>10136</v>
      </c>
      <c r="B27" s="165">
        <v>44060</v>
      </c>
      <c r="C27" s="121"/>
      <c r="D27" s="166" t="s">
        <v>311</v>
      </c>
      <c r="E27" s="167"/>
      <c r="F27" s="115" t="s">
        <v>310</v>
      </c>
      <c r="G27" s="117"/>
      <c r="H27" s="24"/>
    </row>
    <row r="28" spans="1:8" ht="54.75" customHeight="1">
      <c r="A28" s="71">
        <v>10396</v>
      </c>
      <c r="B28" s="165">
        <v>44096</v>
      </c>
      <c r="C28" s="121"/>
      <c r="D28" s="166" t="s">
        <v>312</v>
      </c>
      <c r="E28" s="167"/>
      <c r="F28" s="115" t="s">
        <v>310</v>
      </c>
      <c r="G28" s="117"/>
      <c r="H28" s="24"/>
    </row>
    <row r="29" spans="1:8">
      <c r="A29" s="168" t="s">
        <v>313</v>
      </c>
      <c r="B29" s="169"/>
      <c r="C29" s="169"/>
      <c r="D29" s="169"/>
      <c r="E29" s="169"/>
      <c r="F29" s="169"/>
      <c r="G29" s="169"/>
      <c r="H29" s="99"/>
    </row>
    <row r="31" spans="1:8">
      <c r="A31" s="157" t="s">
        <v>115</v>
      </c>
      <c r="B31" s="157"/>
      <c r="C31" s="157"/>
      <c r="D31" s="157"/>
      <c r="E31" s="157"/>
      <c r="F31" s="157"/>
      <c r="G31" s="157"/>
      <c r="H31" s="157"/>
    </row>
    <row r="32" spans="1:8">
      <c r="A32" s="170" t="s">
        <v>116</v>
      </c>
      <c r="B32" s="171"/>
      <c r="C32" s="171"/>
      <c r="D32" s="171"/>
      <c r="E32" s="171"/>
      <c r="F32" s="171"/>
      <c r="G32" s="171"/>
      <c r="H32" s="172"/>
    </row>
    <row r="33" spans="1:9">
      <c r="A33" s="170" t="s">
        <v>59</v>
      </c>
      <c r="B33" s="171"/>
      <c r="C33" s="171"/>
      <c r="D33" s="171"/>
      <c r="E33" s="171"/>
      <c r="F33" s="171"/>
      <c r="G33" s="171"/>
      <c r="H33" s="172"/>
    </row>
    <row r="34" spans="1:9" ht="16.5">
      <c r="A34" s="65" t="s">
        <v>60</v>
      </c>
      <c r="B34" s="144" t="s">
        <v>13</v>
      </c>
      <c r="C34" s="145"/>
      <c r="D34" s="135" t="s">
        <v>117</v>
      </c>
      <c r="E34" s="173"/>
      <c r="F34" s="173"/>
      <c r="G34" s="173"/>
      <c r="H34" s="136"/>
    </row>
    <row r="35" spans="1:9" ht="38.25" customHeight="1">
      <c r="A35" s="72" t="s">
        <v>221</v>
      </c>
      <c r="B35" s="144" t="s">
        <v>222</v>
      </c>
      <c r="C35" s="145"/>
      <c r="D35" s="174"/>
      <c r="E35" s="173"/>
      <c r="F35" s="173"/>
      <c r="G35" s="173"/>
      <c r="H35" s="136"/>
      <c r="I35" s="73"/>
    </row>
    <row r="36" spans="1:9" ht="53.25" customHeight="1">
      <c r="A36" s="72" t="s">
        <v>223</v>
      </c>
      <c r="B36" s="144" t="s">
        <v>224</v>
      </c>
      <c r="C36" s="145"/>
      <c r="D36" s="174"/>
      <c r="E36" s="173"/>
      <c r="F36" s="173"/>
      <c r="G36" s="173"/>
      <c r="H36" s="136"/>
    </row>
    <row r="37" spans="1:9" ht="15.75" thickBot="1">
      <c r="A37" s="71"/>
      <c r="B37" s="119"/>
      <c r="C37" s="121"/>
      <c r="D37" s="115"/>
      <c r="E37" s="116"/>
      <c r="F37" s="116"/>
      <c r="G37" s="116"/>
      <c r="H37" s="117"/>
    </row>
    <row r="38" spans="1:9" ht="15.75" thickBot="1">
      <c r="H38" s="197" t="s">
        <v>322</v>
      </c>
    </row>
    <row r="44" spans="1:9">
      <c r="A44" s="74"/>
      <c r="B44" s="151"/>
      <c r="C44" s="151"/>
      <c r="D44" s="152"/>
      <c r="E44" s="152"/>
      <c r="F44" s="152"/>
      <c r="G44" s="152"/>
      <c r="H44" s="152"/>
    </row>
  </sheetData>
  <mergeCells count="66">
    <mergeCell ref="A29:H29"/>
    <mergeCell ref="A31:H31"/>
    <mergeCell ref="B37:C37"/>
    <mergeCell ref="A32:H32"/>
    <mergeCell ref="A33:H33"/>
    <mergeCell ref="D34:H34"/>
    <mergeCell ref="D35:H35"/>
    <mergeCell ref="D36:H36"/>
    <mergeCell ref="D37:H37"/>
    <mergeCell ref="B35:C35"/>
    <mergeCell ref="B36:C36"/>
    <mergeCell ref="B34:C34"/>
    <mergeCell ref="B26:C26"/>
    <mergeCell ref="D26:E26"/>
    <mergeCell ref="F26:G26"/>
    <mergeCell ref="A23:H23"/>
    <mergeCell ref="B28:C28"/>
    <mergeCell ref="D28:E28"/>
    <mergeCell ref="F28:G28"/>
    <mergeCell ref="B27:C27"/>
    <mergeCell ref="D27:E27"/>
    <mergeCell ref="F27:G27"/>
    <mergeCell ref="F15:G15"/>
    <mergeCell ref="B20:C20"/>
    <mergeCell ref="D20:E20"/>
    <mergeCell ref="F20:G20"/>
    <mergeCell ref="A25:H25"/>
    <mergeCell ref="B12:C12"/>
    <mergeCell ref="A18:H18"/>
    <mergeCell ref="B19:C19"/>
    <mergeCell ref="D19:E19"/>
    <mergeCell ref="F19:G19"/>
    <mergeCell ref="B13:C13"/>
    <mergeCell ref="D13:E13"/>
    <mergeCell ref="F13:G13"/>
    <mergeCell ref="B16:C16"/>
    <mergeCell ref="D16:E16"/>
    <mergeCell ref="F16:G16"/>
    <mergeCell ref="B14:C14"/>
    <mergeCell ref="D14:E14"/>
    <mergeCell ref="F14:G14"/>
    <mergeCell ref="B15:C15"/>
    <mergeCell ref="D15:E15"/>
    <mergeCell ref="F7:G7"/>
    <mergeCell ref="B6:C6"/>
    <mergeCell ref="A9:H9"/>
    <mergeCell ref="A10:H10"/>
    <mergeCell ref="B11:C11"/>
    <mergeCell ref="D11:E11"/>
    <mergeCell ref="F11:G11"/>
    <mergeCell ref="A1:H1"/>
    <mergeCell ref="B44:C44"/>
    <mergeCell ref="D44:H44"/>
    <mergeCell ref="A3:H3"/>
    <mergeCell ref="F4:G4"/>
    <mergeCell ref="D4:E4"/>
    <mergeCell ref="B4:C4"/>
    <mergeCell ref="B5:C5"/>
    <mergeCell ref="D12:E12"/>
    <mergeCell ref="F12:G12"/>
    <mergeCell ref="B7:C7"/>
    <mergeCell ref="D5:E5"/>
    <mergeCell ref="D6:E6"/>
    <mergeCell ref="D7:E7"/>
    <mergeCell ref="F5:G5"/>
    <mergeCell ref="F6:G6"/>
  </mergeCells>
  <hyperlinks>
    <hyperlink ref="H12" r:id="rId1"/>
    <hyperlink ref="H13" r:id="rId2"/>
    <hyperlink ref="H15" r:id="rId3"/>
    <hyperlink ref="H16" r:id="rId4"/>
  </hyperlinks>
  <printOptions horizontalCentered="1" verticalCentered="1"/>
  <pageMargins left="0.39370078740157483" right="0.39370078740157483" top="0.19685039370078741" bottom="0.19685039370078741" header="0.19685039370078741" footer="0.19685039370078741"/>
  <pageSetup paperSize="9" scale="90"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4"/>
  <sheetViews>
    <sheetView tabSelected="1" topLeftCell="A25" workbookViewId="0">
      <selection activeCell="L35" sqref="L35"/>
    </sheetView>
  </sheetViews>
  <sheetFormatPr baseColWidth="10" defaultRowHeight="15"/>
  <cols>
    <col min="1" max="1" width="15" style="1" customWidth="1"/>
    <col min="2" max="2" width="11.42578125" style="1"/>
    <col min="3" max="3" width="21" style="1" customWidth="1"/>
    <col min="4" max="7" width="11.42578125" style="1"/>
    <col min="8" max="8" width="22.28515625" style="1" customWidth="1"/>
    <col min="9" max="16384" width="11.42578125" style="1"/>
  </cols>
  <sheetData>
    <row r="2" spans="1:8">
      <c r="A2" s="105" t="s">
        <v>72</v>
      </c>
      <c r="B2" s="105"/>
      <c r="C2" s="105"/>
      <c r="D2" s="105"/>
      <c r="E2" s="105"/>
      <c r="F2" s="105"/>
      <c r="G2" s="105"/>
      <c r="H2" s="105"/>
    </row>
    <row r="3" spans="1:8">
      <c r="A3" s="76"/>
      <c r="B3" s="76"/>
      <c r="C3" s="76"/>
      <c r="D3" s="76"/>
      <c r="E3" s="76"/>
      <c r="F3" s="76"/>
      <c r="G3" s="76"/>
      <c r="H3" s="76"/>
    </row>
    <row r="4" spans="1:8">
      <c r="A4" s="176" t="s">
        <v>66</v>
      </c>
      <c r="B4" s="176"/>
      <c r="C4" s="176"/>
      <c r="D4" s="176"/>
      <c r="E4" s="176"/>
      <c r="F4" s="176"/>
      <c r="G4" s="176"/>
      <c r="H4" s="176"/>
    </row>
    <row r="5" spans="1:8" s="77" customFormat="1">
      <c r="A5" s="10" t="s">
        <v>60</v>
      </c>
      <c r="B5" s="103" t="s">
        <v>13</v>
      </c>
      <c r="C5" s="103"/>
      <c r="D5" s="103" t="s">
        <v>67</v>
      </c>
      <c r="E5" s="103"/>
      <c r="F5" s="103"/>
      <c r="G5" s="103"/>
      <c r="H5" s="103"/>
    </row>
    <row r="6" spans="1:8" ht="45.75" customHeight="1">
      <c r="A6" s="72" t="s">
        <v>225</v>
      </c>
      <c r="B6" s="155" t="s">
        <v>226</v>
      </c>
      <c r="C6" s="155"/>
      <c r="D6" s="105"/>
      <c r="E6" s="105"/>
      <c r="F6" s="105"/>
      <c r="G6" s="105"/>
      <c r="H6" s="105"/>
    </row>
    <row r="7" spans="1:8" ht="45.75" customHeight="1">
      <c r="A7" s="72" t="s">
        <v>227</v>
      </c>
      <c r="B7" s="155" t="s">
        <v>228</v>
      </c>
      <c r="C7" s="155"/>
      <c r="D7" s="105"/>
      <c r="E7" s="105"/>
      <c r="F7" s="105"/>
      <c r="G7" s="105"/>
      <c r="H7" s="105"/>
    </row>
    <row r="8" spans="1:8">
      <c r="B8" s="175"/>
      <c r="C8" s="175"/>
      <c r="D8" s="175"/>
      <c r="E8" s="175"/>
      <c r="F8" s="175"/>
      <c r="G8" s="175"/>
      <c r="H8" s="175"/>
    </row>
    <row r="9" spans="1:8" s="78" customFormat="1">
      <c r="A9" s="170" t="s">
        <v>65</v>
      </c>
      <c r="B9" s="171"/>
      <c r="C9" s="171"/>
      <c r="D9" s="171"/>
      <c r="E9" s="171"/>
      <c r="F9" s="171"/>
      <c r="G9" s="171"/>
      <c r="H9" s="172"/>
    </row>
    <row r="10" spans="1:8" s="77" customFormat="1">
      <c r="A10" s="79" t="s">
        <v>60</v>
      </c>
      <c r="B10" s="177" t="s">
        <v>13</v>
      </c>
      <c r="C10" s="178"/>
      <c r="D10" s="179" t="s">
        <v>117</v>
      </c>
      <c r="E10" s="180"/>
      <c r="F10" s="180"/>
      <c r="G10" s="180"/>
      <c r="H10" s="181"/>
    </row>
    <row r="11" spans="1:8" s="77" customFormat="1" ht="31.5" customHeight="1">
      <c r="A11" s="72" t="s">
        <v>159</v>
      </c>
      <c r="B11" s="155" t="s">
        <v>161</v>
      </c>
      <c r="C11" s="155"/>
      <c r="D11" s="135"/>
      <c r="E11" s="173"/>
      <c r="F11" s="173"/>
      <c r="G11" s="173"/>
      <c r="H11" s="136"/>
    </row>
    <row r="12" spans="1:8" s="77" customFormat="1" ht="30.75" customHeight="1">
      <c r="A12" s="72"/>
      <c r="B12" s="185" t="s">
        <v>162</v>
      </c>
      <c r="C12" s="185"/>
      <c r="D12" s="186" t="s">
        <v>170</v>
      </c>
      <c r="E12" s="187"/>
      <c r="F12" s="187"/>
      <c r="G12" s="187"/>
      <c r="H12" s="161"/>
    </row>
    <row r="13" spans="1:8" s="77" customFormat="1" ht="20.25" customHeight="1">
      <c r="A13" s="72" t="s">
        <v>160</v>
      </c>
      <c r="B13" s="183" t="s">
        <v>163</v>
      </c>
      <c r="C13" s="184"/>
      <c r="D13" s="135"/>
      <c r="E13" s="173"/>
      <c r="F13" s="173"/>
      <c r="G13" s="173"/>
      <c r="H13" s="136"/>
    </row>
    <row r="14" spans="1:8" s="77" customFormat="1" ht="78.75" customHeight="1">
      <c r="A14" s="19" t="s">
        <v>229</v>
      </c>
      <c r="B14" s="160" t="s">
        <v>230</v>
      </c>
      <c r="C14" s="161"/>
      <c r="D14" s="179"/>
      <c r="E14" s="180"/>
      <c r="F14" s="180"/>
      <c r="G14" s="180"/>
      <c r="H14" s="181"/>
    </row>
    <row r="15" spans="1:8" s="77" customFormat="1">
      <c r="A15" s="170" t="s">
        <v>122</v>
      </c>
      <c r="B15" s="171"/>
      <c r="C15" s="171"/>
      <c r="D15" s="171"/>
      <c r="E15" s="171"/>
      <c r="F15" s="171"/>
      <c r="G15" s="171"/>
      <c r="H15" s="172"/>
    </row>
    <row r="16" spans="1:8" s="77" customFormat="1">
      <c r="A16" s="79" t="s">
        <v>60</v>
      </c>
      <c r="B16" s="177" t="s">
        <v>13</v>
      </c>
      <c r="C16" s="178"/>
      <c r="D16" s="179" t="s">
        <v>117</v>
      </c>
      <c r="E16" s="180"/>
      <c r="F16" s="180"/>
      <c r="G16" s="180"/>
      <c r="H16" s="181"/>
    </row>
    <row r="17" spans="1:8" s="77" customFormat="1">
      <c r="A17" s="80"/>
      <c r="B17" s="177"/>
      <c r="C17" s="178"/>
      <c r="D17" s="179"/>
      <c r="E17" s="180"/>
      <c r="F17" s="180"/>
      <c r="G17" s="180"/>
      <c r="H17" s="181"/>
    </row>
    <row r="18" spans="1:8" s="77" customFormat="1">
      <c r="A18" s="80"/>
      <c r="B18" s="177"/>
      <c r="C18" s="178"/>
      <c r="D18" s="179"/>
      <c r="E18" s="180"/>
      <c r="F18" s="180"/>
      <c r="G18" s="180"/>
      <c r="H18" s="181"/>
    </row>
    <row r="19" spans="1:8" s="77" customFormat="1">
      <c r="A19" s="80"/>
      <c r="B19" s="177"/>
      <c r="C19" s="178"/>
      <c r="D19" s="179"/>
      <c r="E19" s="180"/>
      <c r="F19" s="180"/>
      <c r="G19" s="180"/>
      <c r="H19" s="181"/>
    </row>
    <row r="20" spans="1:8" s="77" customFormat="1"/>
    <row r="21" spans="1:8" s="77" customFormat="1">
      <c r="A21" s="170" t="s">
        <v>309</v>
      </c>
      <c r="B21" s="171"/>
      <c r="C21" s="171"/>
      <c r="D21" s="171"/>
      <c r="E21" s="171"/>
      <c r="F21" s="171"/>
      <c r="G21" s="171"/>
      <c r="H21" s="172"/>
    </row>
    <row r="22" spans="1:8" s="77" customFormat="1">
      <c r="A22" s="81" t="s">
        <v>61</v>
      </c>
      <c r="B22" s="177" t="s">
        <v>62</v>
      </c>
      <c r="C22" s="178"/>
      <c r="D22" s="179" t="s">
        <v>63</v>
      </c>
      <c r="E22" s="180"/>
      <c r="F22" s="180"/>
      <c r="G22" s="180"/>
      <c r="H22" s="181"/>
    </row>
    <row r="23" spans="1:8" s="77" customFormat="1">
      <c r="A23" s="72"/>
      <c r="B23" s="144"/>
      <c r="C23" s="145"/>
      <c r="D23" s="135"/>
      <c r="E23" s="173"/>
      <c r="F23" s="173"/>
      <c r="G23" s="173"/>
      <c r="H23" s="136"/>
    </row>
    <row r="24" spans="1:8" s="77" customFormat="1">
      <c r="A24" s="80"/>
      <c r="B24" s="177"/>
      <c r="C24" s="178"/>
      <c r="D24" s="179"/>
      <c r="E24" s="180"/>
      <c r="F24" s="180"/>
      <c r="G24" s="180"/>
      <c r="H24" s="181"/>
    </row>
    <row r="25" spans="1:8" s="77" customFormat="1" ht="15.75" thickBot="1">
      <c r="A25" s="80"/>
      <c r="B25" s="177"/>
      <c r="C25" s="178"/>
      <c r="D25" s="179"/>
      <c r="E25" s="180"/>
      <c r="F25" s="180"/>
      <c r="G25" s="180"/>
      <c r="H25" s="181"/>
    </row>
    <row r="26" spans="1:8" s="77" customFormat="1" ht="15.75" thickBot="1">
      <c r="A26" s="93"/>
      <c r="B26" s="94"/>
      <c r="C26" s="94"/>
      <c r="D26" s="95"/>
      <c r="E26" s="95"/>
      <c r="F26" s="198" t="s">
        <v>323</v>
      </c>
      <c r="G26" s="199"/>
      <c r="H26" s="200"/>
    </row>
    <row r="27" spans="1:8" s="77" customFormat="1">
      <c r="A27" s="93"/>
      <c r="B27" s="94"/>
      <c r="C27" s="94"/>
      <c r="D27" s="95"/>
      <c r="E27" s="95"/>
      <c r="F27" s="95"/>
      <c r="G27" s="95"/>
      <c r="H27" s="95"/>
    </row>
    <row r="28" spans="1:8" s="77" customFormat="1">
      <c r="A28" s="93"/>
      <c r="B28" s="94"/>
      <c r="C28" s="94"/>
      <c r="D28" s="95"/>
      <c r="E28" s="95"/>
      <c r="F28" s="95"/>
      <c r="G28" s="95"/>
      <c r="H28" s="95"/>
    </row>
    <row r="29" spans="1:8" s="77" customFormat="1">
      <c r="A29" s="105" t="s">
        <v>72</v>
      </c>
      <c r="B29" s="105"/>
      <c r="C29" s="105"/>
      <c r="D29" s="105"/>
      <c r="E29" s="105"/>
      <c r="F29" s="105"/>
      <c r="G29" s="105"/>
      <c r="H29" s="105"/>
    </row>
    <row r="30" spans="1:8" s="77" customFormat="1"/>
    <row r="31" spans="1:8" s="77" customFormat="1">
      <c r="A31" s="105" t="s">
        <v>209</v>
      </c>
      <c r="B31" s="105"/>
      <c r="C31" s="105"/>
      <c r="D31" s="105"/>
      <c r="E31" s="105"/>
      <c r="F31" s="105"/>
      <c r="G31" s="105"/>
      <c r="H31" s="105"/>
    </row>
    <row r="32" spans="1:8" ht="33" customHeight="1">
      <c r="A32" s="82"/>
      <c r="B32" s="83"/>
      <c r="C32" s="83"/>
      <c r="D32" s="83"/>
      <c r="E32" s="83"/>
      <c r="F32" s="83"/>
      <c r="G32" s="83"/>
      <c r="H32" s="84"/>
    </row>
    <row r="33" spans="1:8" ht="33" customHeight="1">
      <c r="A33" s="85"/>
      <c r="B33" s="86"/>
      <c r="C33" s="86"/>
      <c r="D33" s="86"/>
      <c r="E33" s="86"/>
      <c r="F33" s="86"/>
      <c r="G33" s="86"/>
      <c r="H33" s="87"/>
    </row>
    <row r="34" spans="1:8" ht="33" customHeight="1">
      <c r="A34" s="85"/>
      <c r="B34" s="86"/>
      <c r="C34" s="86"/>
      <c r="D34" s="86"/>
      <c r="E34" s="86"/>
      <c r="F34" s="86"/>
      <c r="G34" s="86"/>
      <c r="H34" s="87"/>
    </row>
    <row r="35" spans="1:8" ht="33" customHeight="1" thickBot="1">
      <c r="A35" s="88" t="s">
        <v>182</v>
      </c>
      <c r="B35" s="89"/>
      <c r="C35" s="89"/>
      <c r="D35" s="89"/>
      <c r="E35" s="90"/>
      <c r="F35" s="90" t="s">
        <v>183</v>
      </c>
      <c r="G35" s="89"/>
      <c r="H35" s="91"/>
    </row>
    <row r="36" spans="1:8" ht="15.75" thickBot="1">
      <c r="F36" s="198" t="s">
        <v>324</v>
      </c>
      <c r="G36" s="199"/>
      <c r="H36" s="200"/>
    </row>
    <row r="38" spans="1:8">
      <c r="A38" s="74"/>
      <c r="B38" s="182"/>
      <c r="C38" s="151"/>
    </row>
    <row r="40" spans="1:8">
      <c r="B40" s="28"/>
    </row>
    <row r="44" spans="1:8">
      <c r="A44" s="92"/>
      <c r="D44" s="92"/>
    </row>
  </sheetData>
  <mergeCells count="44">
    <mergeCell ref="F36:H36"/>
    <mergeCell ref="B38:C38"/>
    <mergeCell ref="B13:C13"/>
    <mergeCell ref="D13:H13"/>
    <mergeCell ref="A9:H9"/>
    <mergeCell ref="B10:C10"/>
    <mergeCell ref="D10:H10"/>
    <mergeCell ref="B11:C11"/>
    <mergeCell ref="D11:H11"/>
    <mergeCell ref="B12:C12"/>
    <mergeCell ref="D12:H12"/>
    <mergeCell ref="A15:H15"/>
    <mergeCell ref="B16:C16"/>
    <mergeCell ref="D16:H16"/>
    <mergeCell ref="B17:C17"/>
    <mergeCell ref="D17:H17"/>
    <mergeCell ref="F26:H26"/>
    <mergeCell ref="A2:H2"/>
    <mergeCell ref="B25:C25"/>
    <mergeCell ref="D25:H25"/>
    <mergeCell ref="A31:H31"/>
    <mergeCell ref="B22:C22"/>
    <mergeCell ref="D22:H22"/>
    <mergeCell ref="B23:C23"/>
    <mergeCell ref="D23:H23"/>
    <mergeCell ref="B24:C24"/>
    <mergeCell ref="D24:H24"/>
    <mergeCell ref="B18:C18"/>
    <mergeCell ref="D18:H18"/>
    <mergeCell ref="B19:C19"/>
    <mergeCell ref="D19:H19"/>
    <mergeCell ref="A21:H21"/>
    <mergeCell ref="D14:H14"/>
    <mergeCell ref="A4:H4"/>
    <mergeCell ref="B5:C5"/>
    <mergeCell ref="D5:H5"/>
    <mergeCell ref="B6:C6"/>
    <mergeCell ref="D6:H6"/>
    <mergeCell ref="A29:H29"/>
    <mergeCell ref="B8:C8"/>
    <mergeCell ref="D8:H8"/>
    <mergeCell ref="B7:C7"/>
    <mergeCell ref="D7:H7"/>
    <mergeCell ref="B14:C14"/>
  </mergeCells>
  <hyperlinks>
    <hyperlink ref="D12" r:id="rId1"/>
  </hyperlinks>
  <printOptions horizontalCentered="1" verticalCentered="1"/>
  <pageMargins left="0.39370078740157483" right="0.39370078740157483" top="0.19685039370078741" bottom="0.19685039370078741" header="0.19685039370078741" footer="0.19685039370078741"/>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Uno-Dos</vt:lpstr>
      <vt:lpstr>Tres</vt:lpstr>
      <vt:lpstr>Cuatro</vt:lpstr>
      <vt:lpstr>Cinco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2020-10-19T13:58:59Z</cp:lastPrinted>
  <dcterms:created xsi:type="dcterms:W3CDTF">2020-06-23T19:35:00Z</dcterms:created>
  <dcterms:modified xsi:type="dcterms:W3CDTF">2020-10-19T14:03:42Z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